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RA_RPD\RPD_20\RPD22 - Passenger Rail Policy\01_Amtrak Oversight\02_Performance and Delivery\Amtrak Recurring Submissions and Reports\Metrics Reporting\FY22 Q1\Files for Website\"/>
    </mc:Choice>
  </mc:AlternateContent>
  <xr:revisionPtr revIDLastSave="0" documentId="13_ncr:1_{41C069CE-2340-45B7-87C0-A6BA13D0F530}" xr6:coauthVersionLast="45" xr6:coauthVersionMax="47" xr10:uidLastSave="{00000000-0000-0000-0000-000000000000}"/>
  <bookViews>
    <workbookView xWindow="-120" yWindow="-120" windowWidth="29040" windowHeight="15840" tabRatio="769" activeTab="6" xr2:uid="{FA31CC7B-FC1B-4DCD-9420-E2AD39C8A7DE}"/>
  </bookViews>
  <sheets>
    <sheet name="Top3 Non-Adjusted" sheetId="3" r:id="rId1"/>
    <sheet name="Top3 Non-Adjusted RAW" sheetId="5" state="hidden" r:id="rId2"/>
    <sheet name="Top4 Non-Adjusted" sheetId="4" r:id="rId3"/>
    <sheet name="Top4 Non-Adjusted RAW" sheetId="7" state="hidden" r:id="rId4"/>
    <sheet name="Top3 OTP Adjusted" sheetId="2" r:id="rId5"/>
    <sheet name="Top3 OTP Adjusted RAW" sheetId="6" state="hidden" r:id="rId6"/>
    <sheet name="Top4 OTP Adjusted" sheetId="1" r:id="rId7"/>
    <sheet name="QUERY" sheetId="9" state="hidden" r:id="rId8"/>
    <sheet name="Top4 OTP Adjusted RAW" sheetId="8" state="hidden" r:id="rId9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K4" i="1"/>
  <c r="F5" i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K3" i="1"/>
  <c r="J3" i="1"/>
  <c r="I3" i="1"/>
  <c r="H3" i="1"/>
  <c r="G3" i="1"/>
  <c r="F3" i="1"/>
  <c r="F4" i="2"/>
  <c r="G4" i="2"/>
  <c r="H4" i="2"/>
  <c r="I4" i="2"/>
  <c r="J4" i="2"/>
  <c r="K4" i="2"/>
  <c r="F5" i="2"/>
  <c r="G5" i="2"/>
  <c r="H5" i="2"/>
  <c r="I5" i="2"/>
  <c r="J5" i="2"/>
  <c r="K5" i="2"/>
  <c r="F6" i="2"/>
  <c r="G6" i="2"/>
  <c r="H6" i="2"/>
  <c r="I6" i="2"/>
  <c r="J6" i="2"/>
  <c r="K6" i="2"/>
  <c r="F7" i="2"/>
  <c r="G7" i="2"/>
  <c r="H7" i="2"/>
  <c r="I7" i="2"/>
  <c r="J7" i="2"/>
  <c r="K7" i="2"/>
  <c r="F8" i="2"/>
  <c r="G8" i="2"/>
  <c r="H8" i="2"/>
  <c r="I8" i="2"/>
  <c r="J8" i="2"/>
  <c r="K8" i="2"/>
  <c r="F9" i="2"/>
  <c r="G9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F12" i="2"/>
  <c r="G12" i="2"/>
  <c r="H12" i="2"/>
  <c r="I12" i="2"/>
  <c r="J12" i="2"/>
  <c r="K12" i="2"/>
  <c r="F13" i="2"/>
  <c r="G13" i="2"/>
  <c r="H13" i="2"/>
  <c r="I13" i="2"/>
  <c r="J13" i="2"/>
  <c r="K13" i="2"/>
  <c r="F14" i="2"/>
  <c r="G14" i="2"/>
  <c r="H14" i="2"/>
  <c r="I14" i="2"/>
  <c r="J14" i="2"/>
  <c r="K14" i="2"/>
  <c r="F16" i="2"/>
  <c r="G16" i="2"/>
  <c r="H16" i="2"/>
  <c r="I16" i="2"/>
  <c r="J16" i="2"/>
  <c r="K16" i="2"/>
  <c r="F17" i="2"/>
  <c r="G17" i="2"/>
  <c r="H17" i="2"/>
  <c r="I17" i="2"/>
  <c r="J17" i="2"/>
  <c r="K17" i="2"/>
  <c r="F18" i="2"/>
  <c r="G18" i="2"/>
  <c r="H18" i="2"/>
  <c r="I18" i="2"/>
  <c r="J18" i="2"/>
  <c r="K18" i="2"/>
  <c r="F19" i="2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42" i="2"/>
  <c r="G42" i="2"/>
  <c r="H42" i="2"/>
  <c r="I42" i="2"/>
  <c r="J42" i="2"/>
  <c r="K42" i="2"/>
  <c r="F43" i="2"/>
  <c r="G43" i="2"/>
  <c r="H43" i="2"/>
  <c r="I43" i="2"/>
  <c r="J43" i="2"/>
  <c r="K43" i="2"/>
  <c r="F44" i="2"/>
  <c r="G44" i="2"/>
  <c r="H44" i="2"/>
  <c r="I44" i="2"/>
  <c r="J44" i="2"/>
  <c r="K44" i="2"/>
  <c r="F45" i="2"/>
  <c r="G45" i="2"/>
  <c r="H45" i="2"/>
  <c r="I45" i="2"/>
  <c r="J45" i="2"/>
  <c r="K45" i="2"/>
  <c r="F46" i="2"/>
  <c r="G46" i="2"/>
  <c r="H46" i="2"/>
  <c r="I46" i="2"/>
  <c r="J46" i="2"/>
  <c r="K46" i="2"/>
  <c r="F47" i="2"/>
  <c r="G47" i="2"/>
  <c r="H47" i="2"/>
  <c r="I47" i="2"/>
  <c r="J47" i="2"/>
  <c r="K47" i="2"/>
  <c r="F48" i="2"/>
  <c r="G48" i="2"/>
  <c r="H48" i="2"/>
  <c r="I48" i="2"/>
  <c r="J48" i="2"/>
  <c r="K48" i="2"/>
  <c r="K3" i="2"/>
  <c r="J3" i="2"/>
  <c r="I3" i="2"/>
  <c r="H3" i="2"/>
  <c r="G3" i="2"/>
  <c r="F3" i="2"/>
  <c r="F4" i="4"/>
  <c r="G4" i="4"/>
  <c r="H4" i="4"/>
  <c r="I4" i="4"/>
  <c r="J4" i="4"/>
  <c r="K4" i="4"/>
  <c r="F5" i="4"/>
  <c r="G5" i="4"/>
  <c r="H5" i="4"/>
  <c r="I5" i="4"/>
  <c r="J5" i="4"/>
  <c r="K5" i="4"/>
  <c r="F6" i="4"/>
  <c r="G6" i="4"/>
  <c r="H6" i="4"/>
  <c r="I6" i="4"/>
  <c r="J6" i="4"/>
  <c r="K6" i="4"/>
  <c r="F7" i="4"/>
  <c r="G7" i="4"/>
  <c r="H7" i="4"/>
  <c r="I7" i="4"/>
  <c r="J7" i="4"/>
  <c r="K7" i="4"/>
  <c r="F8" i="4"/>
  <c r="G8" i="4"/>
  <c r="H8" i="4"/>
  <c r="I8" i="4"/>
  <c r="J8" i="4"/>
  <c r="K8" i="4"/>
  <c r="F9" i="4"/>
  <c r="G9" i="4"/>
  <c r="H9" i="4"/>
  <c r="I9" i="4"/>
  <c r="J9" i="4"/>
  <c r="K9" i="4"/>
  <c r="F10" i="4"/>
  <c r="G10" i="4"/>
  <c r="H10" i="4"/>
  <c r="I10" i="4"/>
  <c r="J10" i="4"/>
  <c r="K10" i="4"/>
  <c r="F11" i="4"/>
  <c r="G11" i="4"/>
  <c r="H11" i="4"/>
  <c r="I11" i="4"/>
  <c r="J11" i="4"/>
  <c r="K11" i="4"/>
  <c r="F12" i="4"/>
  <c r="G12" i="4"/>
  <c r="H12" i="4"/>
  <c r="I12" i="4"/>
  <c r="J12" i="4"/>
  <c r="K12" i="4"/>
  <c r="F13" i="4"/>
  <c r="G13" i="4"/>
  <c r="H13" i="4"/>
  <c r="I13" i="4"/>
  <c r="J13" i="4"/>
  <c r="K13" i="4"/>
  <c r="F14" i="4"/>
  <c r="G14" i="4"/>
  <c r="H14" i="4"/>
  <c r="I14" i="4"/>
  <c r="J14" i="4"/>
  <c r="K14" i="4"/>
  <c r="F16" i="4"/>
  <c r="G16" i="4"/>
  <c r="H16" i="4"/>
  <c r="I16" i="4"/>
  <c r="J16" i="4"/>
  <c r="K16" i="4"/>
  <c r="F17" i="4"/>
  <c r="G17" i="4"/>
  <c r="H17" i="4"/>
  <c r="I17" i="4"/>
  <c r="J17" i="4"/>
  <c r="K17" i="4"/>
  <c r="F18" i="4"/>
  <c r="G18" i="4"/>
  <c r="H18" i="4"/>
  <c r="I18" i="4"/>
  <c r="J18" i="4"/>
  <c r="K18" i="4"/>
  <c r="F19" i="4"/>
  <c r="G19" i="4"/>
  <c r="H19" i="4"/>
  <c r="I19" i="4"/>
  <c r="J19" i="4"/>
  <c r="K19" i="4"/>
  <c r="F20" i="4"/>
  <c r="G20" i="4"/>
  <c r="H20" i="4"/>
  <c r="I20" i="4"/>
  <c r="J20" i="4"/>
  <c r="K20" i="4"/>
  <c r="F21" i="4"/>
  <c r="G21" i="4"/>
  <c r="H21" i="4"/>
  <c r="I21" i="4"/>
  <c r="J21" i="4"/>
  <c r="K21" i="4"/>
  <c r="F22" i="4"/>
  <c r="G22" i="4"/>
  <c r="H22" i="4"/>
  <c r="I22" i="4"/>
  <c r="J22" i="4"/>
  <c r="K22" i="4"/>
  <c r="F23" i="4"/>
  <c r="G23" i="4"/>
  <c r="H23" i="4"/>
  <c r="I23" i="4"/>
  <c r="J23" i="4"/>
  <c r="K23" i="4"/>
  <c r="F24" i="4"/>
  <c r="G24" i="4"/>
  <c r="H24" i="4"/>
  <c r="I24" i="4"/>
  <c r="J24" i="4"/>
  <c r="K24" i="4"/>
  <c r="F25" i="4"/>
  <c r="G25" i="4"/>
  <c r="H25" i="4"/>
  <c r="I25" i="4"/>
  <c r="J25" i="4"/>
  <c r="K25" i="4"/>
  <c r="F26" i="4"/>
  <c r="G26" i="4"/>
  <c r="H26" i="4"/>
  <c r="I26" i="4"/>
  <c r="J26" i="4"/>
  <c r="K26" i="4"/>
  <c r="F27" i="4"/>
  <c r="G27" i="4"/>
  <c r="H27" i="4"/>
  <c r="I27" i="4"/>
  <c r="J27" i="4"/>
  <c r="K27" i="4"/>
  <c r="F28" i="4"/>
  <c r="G28" i="4"/>
  <c r="H28" i="4"/>
  <c r="I28" i="4"/>
  <c r="J28" i="4"/>
  <c r="K28" i="4"/>
  <c r="F29" i="4"/>
  <c r="G29" i="4"/>
  <c r="H29" i="4"/>
  <c r="I29" i="4"/>
  <c r="J29" i="4"/>
  <c r="K29" i="4"/>
  <c r="F30" i="4"/>
  <c r="G30" i="4"/>
  <c r="H30" i="4"/>
  <c r="I30" i="4"/>
  <c r="J30" i="4"/>
  <c r="K30" i="4"/>
  <c r="F31" i="4"/>
  <c r="G31" i="4"/>
  <c r="H31" i="4"/>
  <c r="I31" i="4"/>
  <c r="J31" i="4"/>
  <c r="K31" i="4"/>
  <c r="F32" i="4"/>
  <c r="G32" i="4"/>
  <c r="H32" i="4"/>
  <c r="I32" i="4"/>
  <c r="J32" i="4"/>
  <c r="K32" i="4"/>
  <c r="F33" i="4"/>
  <c r="G33" i="4"/>
  <c r="H33" i="4"/>
  <c r="I33" i="4"/>
  <c r="J33" i="4"/>
  <c r="K33" i="4"/>
  <c r="F34" i="4"/>
  <c r="G34" i="4"/>
  <c r="H34" i="4"/>
  <c r="I34" i="4"/>
  <c r="J34" i="4"/>
  <c r="K34" i="4"/>
  <c r="F35" i="4"/>
  <c r="G35" i="4"/>
  <c r="H35" i="4"/>
  <c r="I35" i="4"/>
  <c r="J35" i="4"/>
  <c r="K35" i="4"/>
  <c r="F36" i="4"/>
  <c r="G36" i="4"/>
  <c r="H36" i="4"/>
  <c r="I36" i="4"/>
  <c r="J36" i="4"/>
  <c r="K36" i="4"/>
  <c r="F37" i="4"/>
  <c r="G37" i="4"/>
  <c r="H37" i="4"/>
  <c r="I37" i="4"/>
  <c r="J37" i="4"/>
  <c r="K37" i="4"/>
  <c r="F38" i="4"/>
  <c r="G38" i="4"/>
  <c r="H38" i="4"/>
  <c r="I38" i="4"/>
  <c r="J38" i="4"/>
  <c r="K38" i="4"/>
  <c r="F39" i="4"/>
  <c r="G39" i="4"/>
  <c r="H39" i="4"/>
  <c r="I39" i="4"/>
  <c r="J39" i="4"/>
  <c r="K39" i="4"/>
  <c r="F40" i="4"/>
  <c r="G40" i="4"/>
  <c r="H40" i="4"/>
  <c r="I40" i="4"/>
  <c r="J40" i="4"/>
  <c r="K40" i="4"/>
  <c r="F41" i="4"/>
  <c r="G41" i="4"/>
  <c r="H41" i="4"/>
  <c r="I41" i="4"/>
  <c r="J41" i="4"/>
  <c r="K41" i="4"/>
  <c r="F42" i="4"/>
  <c r="G42" i="4"/>
  <c r="H42" i="4"/>
  <c r="I42" i="4"/>
  <c r="J42" i="4"/>
  <c r="K42" i="4"/>
  <c r="F43" i="4"/>
  <c r="G43" i="4"/>
  <c r="H43" i="4"/>
  <c r="I43" i="4"/>
  <c r="J43" i="4"/>
  <c r="K43" i="4"/>
  <c r="F44" i="4"/>
  <c r="G44" i="4"/>
  <c r="H44" i="4"/>
  <c r="I44" i="4"/>
  <c r="J44" i="4"/>
  <c r="K44" i="4"/>
  <c r="F45" i="4"/>
  <c r="G45" i="4"/>
  <c r="H45" i="4"/>
  <c r="I45" i="4"/>
  <c r="J45" i="4"/>
  <c r="K45" i="4"/>
  <c r="F46" i="4"/>
  <c r="G46" i="4"/>
  <c r="H46" i="4"/>
  <c r="I46" i="4"/>
  <c r="J46" i="4"/>
  <c r="K46" i="4"/>
  <c r="F47" i="4"/>
  <c r="G47" i="4"/>
  <c r="H47" i="4"/>
  <c r="I47" i="4"/>
  <c r="J47" i="4"/>
  <c r="K47" i="4"/>
  <c r="F48" i="4"/>
  <c r="G48" i="4"/>
  <c r="H48" i="4"/>
  <c r="I48" i="4"/>
  <c r="J48" i="4"/>
  <c r="K48" i="4"/>
  <c r="K3" i="4"/>
  <c r="J3" i="4"/>
  <c r="I3" i="4"/>
  <c r="H3" i="4"/>
  <c r="G3" i="4"/>
  <c r="F3" i="4"/>
  <c r="F4" i="3"/>
  <c r="G4" i="3"/>
  <c r="H4" i="3"/>
  <c r="I4" i="3"/>
  <c r="J4" i="3"/>
  <c r="K4" i="3"/>
  <c r="F5" i="3"/>
  <c r="G5" i="3"/>
  <c r="H5" i="3"/>
  <c r="I5" i="3"/>
  <c r="J5" i="3"/>
  <c r="K5" i="3"/>
  <c r="F6" i="3"/>
  <c r="G6" i="3"/>
  <c r="H6" i="3"/>
  <c r="I6" i="3"/>
  <c r="J6" i="3"/>
  <c r="K6" i="3"/>
  <c r="F7" i="3"/>
  <c r="G7" i="3"/>
  <c r="H7" i="3"/>
  <c r="I7" i="3"/>
  <c r="J7" i="3"/>
  <c r="K7" i="3"/>
  <c r="F8" i="3"/>
  <c r="G8" i="3"/>
  <c r="H8" i="3"/>
  <c r="I8" i="3"/>
  <c r="J8" i="3"/>
  <c r="K8" i="3"/>
  <c r="F9" i="3"/>
  <c r="G9" i="3"/>
  <c r="H9" i="3"/>
  <c r="I9" i="3"/>
  <c r="J9" i="3"/>
  <c r="K9" i="3"/>
  <c r="F10" i="3"/>
  <c r="G10" i="3"/>
  <c r="H10" i="3"/>
  <c r="I10" i="3"/>
  <c r="J10" i="3"/>
  <c r="K10" i="3"/>
  <c r="F11" i="3"/>
  <c r="G11" i="3"/>
  <c r="H11" i="3"/>
  <c r="I11" i="3"/>
  <c r="J11" i="3"/>
  <c r="K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4" i="3"/>
  <c r="G44" i="3"/>
  <c r="H44" i="3"/>
  <c r="I44" i="3"/>
  <c r="J44" i="3"/>
  <c r="K44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K3" i="3"/>
  <c r="J3" i="3"/>
  <c r="I3" i="3"/>
  <c r="H3" i="3"/>
  <c r="G3" i="3"/>
  <c r="F3" i="3"/>
</calcChain>
</file>

<file path=xl/sharedStrings.xml><?xml version="1.0" encoding="utf-8"?>
<sst xmlns="http://schemas.openxmlformats.org/spreadsheetml/2006/main" count="1216" uniqueCount="138">
  <si>
    <t>Quarter</t>
  </si>
  <si>
    <t>OTP Adjusted</t>
  </si>
  <si>
    <t>Overall Service</t>
  </si>
  <si>
    <t>Amtrak Personnel</t>
  </si>
  <si>
    <t>Information Given</t>
  </si>
  <si>
    <t>On-Board Comfort</t>
  </si>
  <si>
    <t>On-Board Cleanliness</t>
  </si>
  <si>
    <t>On-Board Food Service</t>
  </si>
  <si>
    <t>Acela Express</t>
  </si>
  <si>
    <t>Y</t>
  </si>
  <si>
    <t>Northeast Regional</t>
  </si>
  <si>
    <t>Washington-Newport News</t>
  </si>
  <si>
    <t>Washington-Norfolk</t>
  </si>
  <si>
    <t>Washington-Richmond</t>
  </si>
  <si>
    <t>Washington-Lynchburg/Roanoke</t>
  </si>
  <si>
    <t>Keystone</t>
  </si>
  <si>
    <t>New Haven - Springfield</t>
  </si>
  <si>
    <t>Capitol Corridor</t>
  </si>
  <si>
    <t>Carolinian</t>
  </si>
  <si>
    <t>Cascades</t>
  </si>
  <si>
    <t>Downeaster</t>
  </si>
  <si>
    <t>Adirondack</t>
  </si>
  <si>
    <t xml:space="preserve">Ethan Allen </t>
  </si>
  <si>
    <t>Empire West/Maple Leaf</t>
  </si>
  <si>
    <t>Empire South</t>
  </si>
  <si>
    <t>Heartland Flyer</t>
  </si>
  <si>
    <t>Hiawatha</t>
  </si>
  <si>
    <t>Hoosier State</t>
  </si>
  <si>
    <t>Illinois Zephyr/Carl Sandburg</t>
  </si>
  <si>
    <t>Illini / Saluki</t>
  </si>
  <si>
    <t>Lincoln Service</t>
  </si>
  <si>
    <t>Blue Water</t>
  </si>
  <si>
    <t>Pere Marquette</t>
  </si>
  <si>
    <t>Wolverine</t>
  </si>
  <si>
    <t>Missouri River Runner</t>
  </si>
  <si>
    <t>Pacific Surfliner</t>
  </si>
  <si>
    <t>Pennsylvanian</t>
  </si>
  <si>
    <t>Piedmont</t>
  </si>
  <si>
    <t>San Joaquin</t>
  </si>
  <si>
    <t>Vermonter</t>
  </si>
  <si>
    <t>Auto Train</t>
  </si>
  <si>
    <t>California Zephyr</t>
  </si>
  <si>
    <t>Capitol Limited</t>
  </si>
  <si>
    <t>Cardinal</t>
  </si>
  <si>
    <t>City of New Orleans</t>
  </si>
  <si>
    <t>Coast Starlight</t>
  </si>
  <si>
    <t>Crescent</t>
  </si>
  <si>
    <t>Empire Builder</t>
  </si>
  <si>
    <t>Lake Shore Ltd</t>
  </si>
  <si>
    <t>Palmetto</t>
  </si>
  <si>
    <t>Silver Meteor</t>
  </si>
  <si>
    <t>Silver Star</t>
  </si>
  <si>
    <t>Southwest Chief</t>
  </si>
  <si>
    <t>Sunset Limited</t>
  </si>
  <si>
    <t>Texas Eagle</t>
  </si>
  <si>
    <t>N</t>
  </si>
  <si>
    <t>Service Line</t>
  </si>
  <si>
    <t>Route Name</t>
  </si>
  <si>
    <t>Route Number</t>
  </si>
  <si>
    <t>Amtrak Product</t>
  </si>
  <si>
    <t>Overall CSI Score</t>
  </si>
  <si>
    <t>Friendliness</t>
  </si>
  <si>
    <t>Information</t>
  </si>
  <si>
    <t>Comfort</t>
  </si>
  <si>
    <t>Cleanliness</t>
  </si>
  <si>
    <t>FB</t>
  </si>
  <si>
    <t>Long Distance</t>
  </si>
  <si>
    <t>Lake Shore Limited</t>
  </si>
  <si>
    <t>Northeast Corridor</t>
  </si>
  <si>
    <t>Acela</t>
  </si>
  <si>
    <t>State Supported</t>
  </si>
  <si>
    <t>Ethan Allen</t>
  </si>
  <si>
    <t>Illini</t>
  </si>
  <si>
    <t>Illinois Zephyr</t>
  </si>
  <si>
    <t>New Haven-Springfield</t>
  </si>
  <si>
    <t>Capitols</t>
  </si>
  <si>
    <t>San Joaquins</t>
  </si>
  <si>
    <t>Maple Leaf</t>
  </si>
  <si>
    <t>Washington-Roanoke</t>
  </si>
  <si>
    <t>Empire</t>
  </si>
  <si>
    <t xml:space="preserve">  ,(</t>
  </si>
  <si>
    <t>(SUM(CASE WHEN [Likelihood to Recommend] &gt;= 7 THEN [weight_for_weighting_scheme_amtrak_csi_2021_weighting] ELSE 0 END)</t>
  </si>
  <si>
    <t>/NULLIF(SUM(CASE WHEN [Likelihood to Recommend] &gt; -1 THEN [weight_for_weighting_scheme_amtrak_csi_2021_weighting] ELSE NULL END),0))</t>
  </si>
  <si>
    <t>+</t>
  </si>
  <si>
    <t>(SUM(CASE WHEN [Overall Trip Satisfaction] &gt;= 7 THEN [weight_for_weighting_scheme_amtrak_csi_2021_weighting] ELSE 0 END)</t>
  </si>
  <si>
    <t>/NULLIF(SUM(CASE WHEN [Overall Trip Satisfaction] &gt; -1 THEN [weight_for_weighting_scheme_amtrak_csi_2021_weighting] ELSE NULL END),0))</t>
  </si>
  <si>
    <t xml:space="preserve">   )/2 AS 'Overall CSI Score'</t>
  </si>
  <si>
    <t xml:space="preserve">  </t>
  </si>
  <si>
    <t xml:space="preserve">  ,SUM(CASE WHEN [Friendliness of Amtrak personnel on the train] &gt;= 7 THEN [weight_for_weighting_scheme_amtrak_csi_2021_weighting] ELSE 0 END) </t>
  </si>
  <si>
    <t xml:space="preserve">  / NULLIF(SUM(CASE WHEN [Friendliness of Amtrak personnel on the train] &gt;= 0 THEN [weight_for_weighting_scheme_amtrak_csi_2021_weighting] ELSE 0 END),0) Friendliness</t>
  </si>
  <si>
    <t xml:space="preserve">  ,SUM(CASE WHEN [Communication About Train Status] &gt;= 7 THEN [weight_for_weighting_scheme_amtrak_csi_2021_weighting] ELSE 0 END) </t>
  </si>
  <si>
    <t xml:space="preserve">  / NULLIF(SUM(CASE WHEN [Communication About Train Status] &gt;= 0 THEN [weight_for_weighting_scheme_amtrak_csi_2021_weighting] ELSE 0 END),0) Information</t>
  </si>
  <si>
    <t xml:space="preserve">  ,SUM(CASE WHEN [Comfort of Train Ride] &gt;= 7 THEN [weight_for_weighting_scheme_amtrak_csi_2021_weighting] ELSE 0 END) </t>
  </si>
  <si>
    <t xml:space="preserve">  / NULLIF(SUM(CASE WHEN [Comfort of Train Ride] &gt;= 0 THEN [weight_for_weighting_scheme_amtrak_csi_2021_weighting] ELSE 0 END),0) Comfort</t>
  </si>
  <si>
    <t xml:space="preserve">  ,SUM(CASE WHEN [Cleanliness of the Train] &gt;= 7 THEN [weight_for_weighting_scheme_amtrak_csi_2021_weighting] ELSE 0 END) </t>
  </si>
  <si>
    <t xml:space="preserve">  / NULLIF(SUM(CASE WHEN [Cleanliness of the Train] &gt;= 0 THEN [weight_for_weighting_scheme_amtrak_csi_2021_weighting] ELSE 0 END),0) Cleanliness</t>
  </si>
  <si>
    <t xml:space="preserve">  ,SUM(CASE WHEN [Food and Beverage on the Train] &gt;= 7 THEN [weight_for_weighting_scheme_amtrak_csi_2021_weighting] ELSE 0 END) </t>
  </si>
  <si>
    <t xml:space="preserve">  / NULLIF(SUM(CASE WHEN [Food and Beverage on the Train] &gt;= 0 THEN [weight_for_weighting_scheme_amtrak_csi_2021_weighting] ELSE 0 END),0) FB</t>
  </si>
  <si>
    <t xml:space="preserve">AND </t>
  </si>
  <si>
    <t>(</t>
  </si>
  <si>
    <t>([Service Line] = 'Northeast Corridor' AND [Arrival Performance (Minutes Late)] IS NOT NULL)</t>
  </si>
  <si>
    <t>OR ([Service Line] = 'Long Distance' AND [Arrival Performance (Minutes Late)] &lt;= 120)</t>
  </si>
  <si>
    <t>OR ([Service Line] = 'State Supported' AND [Arrival Performance (Minutes Late)] &lt;= 30)</t>
  </si>
  <si>
    <t>)</t>
  </si>
  <si>
    <t xml:space="preserve">SELECT [svc_ln_nm]                      </t>
  </si>
  <si>
    <t xml:space="preserve">      ,[route_nm]                       </t>
  </si>
  <si>
    <t xml:space="preserve">      ,[route_nbr]                      </t>
  </si>
  <si>
    <t xml:space="preserve">      ,[svc_ln_nm] product               </t>
  </si>
  <si>
    <t xml:space="preserve">          ,(            </t>
  </si>
  <si>
    <t xml:space="preserve">                        (SUM(CASE WHEN [liklhd_recmd_scr] &gt;= 7 THEN [amtk_csi_wt_schme_wt] ELSE 0 END)</t>
  </si>
  <si>
    <t xml:space="preserve">                        /NULLIF(SUM(CASE WHEN [liklhd_recmd_scr] &gt; -1 THEN [amtk_csi_wt_schme_wt] ELSE NULL END),0))</t>
  </si>
  <si>
    <t xml:space="preserve">                        +</t>
  </si>
  <si>
    <t xml:space="preserve">                        (SUM(CASE WHEN [ovral_trip_stfctn_scr] &gt;= 7 THEN [amtk_csi_wt_schme_wt] ELSE 0 END)</t>
  </si>
  <si>
    <t xml:space="preserve">                        /NULLIF(SUM(CASE WHEN [ovral_trip_stfctn_scr] &gt; -1 THEN [amtk_csi_wt_schme_wt] ELSE NULL END),0))</t>
  </si>
  <si>
    <t xml:space="preserve">           )/2 AS CSI           </t>
  </si>
  <si>
    <t xml:space="preserve">                        </t>
  </si>
  <si>
    <t xml:space="preserve">          ,SUM(CASE WHEN [frnd_prsnl_train_scr] &gt;= 7 THEN [amtk_csi_wt_schme_wt] ELSE 0 END)              </t>
  </si>
  <si>
    <t xml:space="preserve">          / NULLIF(SUM(CASE WHEN [frnd_prsnl_train_scr] &gt;= 0 THEN [amtk_csi_wt_schme_wt] ELSE 0 END),0) Friendliness                </t>
  </si>
  <si>
    <t xml:space="preserve">          ,SUM(CASE WHEN [comm_abt_train_scr] &gt;= 7 THEN [amtk_csi_wt_schme_wt] ELSE 0 END)                </t>
  </si>
  <si>
    <t xml:space="preserve">          / NULLIF(SUM(CASE WHEN [comm_abt_train_scr] &gt;= 0 THEN [amtk_csi_wt_schme_wt] ELSE 0 END),0) Information         </t>
  </si>
  <si>
    <t xml:space="preserve">          ,SUM(CASE WHEN [cmfrt_train_rd_scr] &gt;= 7 THEN [amtk_csi_wt_schme_wt] ELSE 0 END)                </t>
  </si>
  <si>
    <t xml:space="preserve">          / NULLIF(SUM(CASE WHEN [cmfrt_train_rd_scr] &gt;= 0 THEN [amtk_csi_wt_schme_wt] ELSE 0 END),0) Comfort             </t>
  </si>
  <si>
    <t xml:space="preserve">          ,SUM(CASE WHEN [cln_train_scr] &gt;= 7 THEN [amtk_csi_wt_schme_wt] ELSE 0 END)             </t>
  </si>
  <si>
    <t xml:space="preserve">          / NULLIF(SUM(CASE WHEN [cln_train_scr] &gt;= 0 THEN [amtk_csi_wt_schme_wt] ELSE 0 END),0) Cleanliness              </t>
  </si>
  <si>
    <t xml:space="preserve">          ,SUM(CASE WHEN [fb_train_scr] &gt;= 7 THEN [amtk_csi_wt_schme_wt] ELSE 0 END)              </t>
  </si>
  <si>
    <t xml:space="preserve">          / NULLIF(SUM(CASE WHEN [fb_train_scr] &gt;= 0 THEN [amtk_csi_wt_schme_wt] ELSE 0 END),0) FB                </t>
  </si>
  <si>
    <t xml:space="preserve">FROM infa_jobs.s_cems_srv_resp                   </t>
  </si>
  <si>
    <t xml:space="preserve">WHERE [tvl_dt] BETWEEN '01OCT2021' AND '31DEC21'                 </t>
  </si>
  <si>
    <t xml:space="preserve">        AND             </t>
  </si>
  <si>
    <t xml:space="preserve">        (               </t>
  </si>
  <si>
    <t xml:space="preserve">        ([svc_ln_nm] = 'Northeast Corridor' AND [ariv_delay_durtn] IS NOT NULL)           </t>
  </si>
  <si>
    <t xml:space="preserve">        OR ([svc_ln_nm] = 'Long Distance' AND [ariv_delay_durtn] &lt;= 120)          </t>
  </si>
  <si>
    <t xml:space="preserve">        OR ([svc_ln_nm] = 'State Supported' AND [ariv_delay_durtn] &lt;= 30)         </t>
  </si>
  <si>
    <t xml:space="preserve">        )               </t>
  </si>
  <si>
    <t xml:space="preserve">GROUP BY [svc_ln_nm]                     </t>
  </si>
  <si>
    <t xml:space="preserve">      ,[route_nbr]                              </t>
  </si>
  <si>
    <t xml:space="preserve">      ,[svc_ln_nm]                      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</si>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</sst>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9" fontId="0" fillId="0" borderId="0" xfId="1" applyFont="1"/>
  </cellXfs>
  <cellStyles count="3">
    <cellStyle name="Normal" xfId="0" builtinId="0"/>
    <cellStyle name="Normal_Amtrak Resp Delay 4qtr 2009" xfId="2" xr:uid="{17FF7B65-A534-4472-A354-AD8103D77FEF}"/>
    <cellStyle name="Per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791-13BD-49AA-92EF-9D9B06107FFA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55</v>
      </c>
      <c r="F3" s="12">
        <f>VLOOKUP($A3,'Top3 Non-Adjusted RAW'!$C:$J,3,FALSE)</f>
        <v>0.83099999999999996</v>
      </c>
      <c r="G3" s="12">
        <f>VLOOKUP($A3,'Top3 Non-Adjusted RAW'!$C:$J,4,FALSE)</f>
        <v>0.84460000000000002</v>
      </c>
      <c r="H3" s="12">
        <f>VLOOKUP($A3,'Top3 Non-Adjusted RAW'!$C:$J,5,FALSE)</f>
        <v>0.81859999999999999</v>
      </c>
      <c r="I3" s="12">
        <f>VLOOKUP($A3,'Top3 Non-Adjusted RAW'!$C:$J,6,FALSE)</f>
        <v>0.82420000000000004</v>
      </c>
      <c r="J3" s="12">
        <f>VLOOKUP($A3,'Top3 Non-Adjusted RAW'!$C:$J,7,FALSE)</f>
        <v>0.82989999999999997</v>
      </c>
      <c r="K3" s="12">
        <f>VLOOKUP($A3,'Top3 Non-Adjusted RAW'!$C:$J,8,FALSE)</f>
        <v>0.61599999999999999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55</v>
      </c>
      <c r="F4" s="12">
        <f>VLOOKUP($A4,'Top3 Non-Adjusted RAW'!$C:$J,3,FALSE)</f>
        <v>0.80430000000000001</v>
      </c>
      <c r="G4" s="12">
        <f>VLOOKUP($A4,'Top3 Non-Adjusted RAW'!$C:$J,4,FALSE)</f>
        <v>0.82010000000000005</v>
      </c>
      <c r="H4" s="12">
        <f>VLOOKUP($A4,'Top3 Non-Adjusted RAW'!$C:$J,5,FALSE)</f>
        <v>0.76160000000000005</v>
      </c>
      <c r="I4" s="12">
        <f>VLOOKUP($A4,'Top3 Non-Adjusted RAW'!$C:$J,6,FALSE)</f>
        <v>0.83189999999999997</v>
      </c>
      <c r="J4" s="12">
        <f>VLOOKUP($A4,'Top3 Non-Adjusted RAW'!$C:$J,7,FALSE)</f>
        <v>0.82079999999999997</v>
      </c>
      <c r="K4" s="12">
        <f>VLOOKUP($A4,'Top3 Non-Adjusted RAW'!$C:$J,8,FALSE)</f>
        <v>0.57479999999999998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55</v>
      </c>
      <c r="F5" s="12">
        <f>VLOOKUP($A5,'Top3 Non-Adjusted RAW'!$C:$J,3,FALSE)</f>
        <v>0.75870000000000004</v>
      </c>
      <c r="G5" s="12">
        <f>VLOOKUP($A5,'Top3 Non-Adjusted RAW'!$C:$J,4,FALSE)</f>
        <v>0.8095</v>
      </c>
      <c r="H5" s="12">
        <f>VLOOKUP($A5,'Top3 Non-Adjusted RAW'!$C:$J,5,FALSE)</f>
        <v>0.71409999999999996</v>
      </c>
      <c r="I5" s="12">
        <f>VLOOKUP($A5,'Top3 Non-Adjusted RAW'!$C:$J,6,FALSE)</f>
        <v>0.80089999999999995</v>
      </c>
      <c r="J5" s="12">
        <f>VLOOKUP($A5,'Top3 Non-Adjusted RAW'!$C:$J,7,FALSE)</f>
        <v>0.75629999999999997</v>
      </c>
      <c r="K5" s="12">
        <f>VLOOKUP($A5,'Top3 Non-Adjusted RAW'!$C:$J,8,FALSE)</f>
        <v>0.60019999999999996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55</v>
      </c>
      <c r="F6" s="12">
        <f>VLOOKUP($A6,'Top3 Non-Adjusted RAW'!$C:$J,3,FALSE)</f>
        <v>0.83050000000000002</v>
      </c>
      <c r="G6" s="12">
        <f>VLOOKUP($A6,'Top3 Non-Adjusted RAW'!$C:$J,4,FALSE)</f>
        <v>0.86380000000000001</v>
      </c>
      <c r="H6" s="12">
        <f>VLOOKUP($A6,'Top3 Non-Adjusted RAW'!$C:$J,5,FALSE)</f>
        <v>0.75529999999999997</v>
      </c>
      <c r="I6" s="12">
        <f>VLOOKUP($A6,'Top3 Non-Adjusted RAW'!$C:$J,6,FALSE)</f>
        <v>0.84130000000000005</v>
      </c>
      <c r="J6" s="12">
        <f>VLOOKUP($A6,'Top3 Non-Adjusted RAW'!$C:$J,7,FALSE)</f>
        <v>0.77659999999999996</v>
      </c>
      <c r="K6" s="12">
        <f>VLOOKUP($A6,'Top3 Non-Adjusted RAW'!$C:$J,8,FALSE)</f>
        <v>0.59150000000000003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55</v>
      </c>
      <c r="F7" s="12">
        <f>VLOOKUP($A7,'Top3 Non-Adjusted RAW'!$C:$J,3,FALSE)</f>
        <v>0.79669999999999996</v>
      </c>
      <c r="G7" s="12">
        <f>VLOOKUP($A7,'Top3 Non-Adjusted RAW'!$C:$J,4,FALSE)</f>
        <v>0.85670000000000002</v>
      </c>
      <c r="H7" s="12">
        <f>VLOOKUP($A7,'Top3 Non-Adjusted RAW'!$C:$J,5,FALSE)</f>
        <v>0.69059999999999999</v>
      </c>
      <c r="I7" s="12">
        <f>VLOOKUP($A7,'Top3 Non-Adjusted RAW'!$C:$J,6,FALSE)</f>
        <v>0.83530000000000004</v>
      </c>
      <c r="J7" s="12">
        <f>VLOOKUP($A7,'Top3 Non-Adjusted RAW'!$C:$J,7,FALSE)</f>
        <v>0.7984</v>
      </c>
      <c r="K7" s="12">
        <f>VLOOKUP($A7,'Top3 Non-Adjusted RAW'!$C:$J,8,FALSE)</f>
        <v>0.58599999999999997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55</v>
      </c>
      <c r="F8" s="12">
        <f>VLOOKUP($A8,'Top3 Non-Adjusted RAW'!$C:$J,3,FALSE)</f>
        <v>0.79769999999999996</v>
      </c>
      <c r="G8" s="12">
        <f>VLOOKUP($A8,'Top3 Non-Adjusted RAW'!$C:$J,4,FALSE)</f>
        <v>0.82620000000000005</v>
      </c>
      <c r="H8" s="12">
        <f>VLOOKUP($A8,'Top3 Non-Adjusted RAW'!$C:$J,5,FALSE)</f>
        <v>0.75960000000000005</v>
      </c>
      <c r="I8" s="12">
        <f>VLOOKUP($A8,'Top3 Non-Adjusted RAW'!$C:$J,6,FALSE)</f>
        <v>0.80720000000000003</v>
      </c>
      <c r="J8" s="12">
        <f>VLOOKUP($A8,'Top3 Non-Adjusted RAW'!$C:$J,7,FALSE)</f>
        <v>0.77170000000000005</v>
      </c>
      <c r="K8" s="12">
        <f>VLOOKUP($A8,'Top3 Non-Adjusted RAW'!$C:$J,8,FALSE)</f>
        <v>0.54390000000000005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55</v>
      </c>
      <c r="F9" s="12">
        <f>VLOOKUP($A9,'Top3 Non-Adjusted RAW'!$C:$J,3,FALSE)</f>
        <v>0.86770000000000003</v>
      </c>
      <c r="G9" s="12">
        <f>VLOOKUP($A9,'Top3 Non-Adjusted RAW'!$C:$J,4,FALSE)</f>
        <v>0.88349999999999995</v>
      </c>
      <c r="H9" s="12">
        <f>VLOOKUP($A9,'Top3 Non-Adjusted RAW'!$C:$J,5,FALSE)</f>
        <v>0.82569999999999999</v>
      </c>
      <c r="I9" s="12">
        <f>VLOOKUP($A9,'Top3 Non-Adjusted RAW'!$C:$J,6,FALSE)</f>
        <v>0.87119999999999997</v>
      </c>
      <c r="J9" s="12">
        <f>VLOOKUP($A9,'Top3 Non-Adjusted RAW'!$C:$J,7,FALSE)</f>
        <v>0.85529999999999995</v>
      </c>
      <c r="K9" s="12">
        <f>VLOOKUP($A9,'Top3 Non-Adjusted RAW'!$C:$J,8,FALSE)</f>
        <v>0.4572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55</v>
      </c>
      <c r="F10" s="12">
        <f>VLOOKUP($A10,'Top3 Non-Adjusted RAW'!$C:$J,3,FALSE)</f>
        <v>0.82740000000000002</v>
      </c>
      <c r="G10" s="12">
        <f>VLOOKUP($A10,'Top3 Non-Adjusted RAW'!$C:$J,4,FALSE)</f>
        <v>0.87529999999999997</v>
      </c>
      <c r="H10" s="12">
        <f>VLOOKUP($A10,'Top3 Non-Adjusted RAW'!$C:$J,5,FALSE)</f>
        <v>0.76370000000000005</v>
      </c>
      <c r="I10" s="12">
        <f>VLOOKUP($A10,'Top3 Non-Adjusted RAW'!$C:$J,6,FALSE)</f>
        <v>0.84919999999999995</v>
      </c>
      <c r="J10" s="12">
        <f>VLOOKUP($A10,'Top3 Non-Adjusted RAW'!$C:$J,7,FALSE)</f>
        <v>0.82699999999999996</v>
      </c>
      <c r="K10" s="12">
        <f>VLOOKUP($A10,'Top3 Non-Adjusted RAW'!$C:$J,8,FALSE)</f>
        <v>0.59250000000000003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55</v>
      </c>
      <c r="F11" s="12">
        <f>VLOOKUP($A11,'Top3 Non-Adjusted RAW'!$C:$J,3,FALSE)</f>
        <v>0.81599999999999995</v>
      </c>
      <c r="G11" s="12">
        <f>VLOOKUP($A11,'Top3 Non-Adjusted RAW'!$C:$J,4,FALSE)</f>
        <v>0.88400000000000001</v>
      </c>
      <c r="H11" s="12">
        <f>VLOOKUP($A11,'Top3 Non-Adjusted RAW'!$C:$J,5,FALSE)</f>
        <v>0.78390000000000004</v>
      </c>
      <c r="I11" s="12">
        <f>VLOOKUP($A11,'Top3 Non-Adjusted RAW'!$C:$J,6,FALSE)</f>
        <v>0.85329999999999995</v>
      </c>
      <c r="J11" s="12">
        <f>VLOOKUP($A11,'Top3 Non-Adjusted RAW'!$C:$J,7,FALSE)</f>
        <v>0.83040000000000003</v>
      </c>
      <c r="K11" s="12">
        <f>VLOOKUP($A11,'Top3 Non-Adjusted RAW'!$C:$J,8,FALSE)</f>
        <v>0.60799999999999998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55</v>
      </c>
      <c r="F12" s="12">
        <f>VLOOKUP($A12,'Top3 Non-Adjusted RAW'!$C:$J,3,FALSE)</f>
        <v>0.77049999999999996</v>
      </c>
      <c r="G12" s="12">
        <f>VLOOKUP($A12,'Top3 Non-Adjusted RAW'!$C:$J,4,FALSE)</f>
        <v>0.83460000000000001</v>
      </c>
      <c r="H12" s="12">
        <f>VLOOKUP($A12,'Top3 Non-Adjusted RAW'!$C:$J,5,FALSE)</f>
        <v>0.76959999999999995</v>
      </c>
      <c r="I12" s="12">
        <f>VLOOKUP($A12,'Top3 Non-Adjusted RAW'!$C:$J,6,FALSE)</f>
        <v>0.78459999999999996</v>
      </c>
      <c r="J12" s="12">
        <f>VLOOKUP($A12,'Top3 Non-Adjusted RAW'!$C:$J,7,FALSE)</f>
        <v>0.75360000000000005</v>
      </c>
      <c r="K12" s="12">
        <f>VLOOKUP($A12,'Top3 Non-Adjusted RAW'!$C:$J,8,FALSE)</f>
        <v>0.6038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55</v>
      </c>
      <c r="F13" s="12">
        <f>VLOOKUP($A13,'Top3 Non-Adjusted RAW'!$C:$J,3,FALSE)</f>
        <v>0.73170000000000002</v>
      </c>
      <c r="G13" s="12">
        <f>VLOOKUP($A13,'Top3 Non-Adjusted RAW'!$C:$J,4,FALSE)</f>
        <v>0.87439999999999996</v>
      </c>
      <c r="H13" s="12">
        <f>VLOOKUP($A13,'Top3 Non-Adjusted RAW'!$C:$J,5,FALSE)</f>
        <v>0.71950000000000003</v>
      </c>
      <c r="I13" s="12">
        <f>VLOOKUP($A13,'Top3 Non-Adjusted RAW'!$C:$J,6,FALSE)</f>
        <v>0.75860000000000005</v>
      </c>
      <c r="J13" s="12">
        <f>VLOOKUP($A13,'Top3 Non-Adjusted RAW'!$C:$J,7,FALSE)</f>
        <v>0.77070000000000005</v>
      </c>
      <c r="K13" s="12">
        <f>VLOOKUP($A13,'Top3 Non-Adjusted RAW'!$C:$J,8,FALSE)</f>
        <v>0.49330000000000002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55</v>
      </c>
      <c r="F14" s="12">
        <f>VLOOKUP($A14,'Top3 Non-Adjusted RAW'!$C:$J,3,FALSE)</f>
        <v>0.85809999999999997</v>
      </c>
      <c r="G14" s="12">
        <f>VLOOKUP($A14,'Top3 Non-Adjusted RAW'!$C:$J,4,FALSE)</f>
        <v>0.90480000000000005</v>
      </c>
      <c r="H14" s="12">
        <f>VLOOKUP($A14,'Top3 Non-Adjusted RAW'!$C:$J,5,FALSE)</f>
        <v>0.7964</v>
      </c>
      <c r="I14" s="12">
        <f>VLOOKUP($A14,'Top3 Non-Adjusted RAW'!$C:$J,6,FALSE)</f>
        <v>0.89480000000000004</v>
      </c>
      <c r="J14" s="12">
        <f>VLOOKUP($A14,'Top3 Non-Adjusted RAW'!$C:$J,7,FALSE)</f>
        <v>0.88480000000000003</v>
      </c>
      <c r="K14" s="12">
        <f>VLOOKUP($A14,'Top3 Non-Adjusted RAW'!$C:$J,8,FALSE)</f>
        <v>0.7329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55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55</v>
      </c>
      <c r="F16" s="12">
        <f>VLOOKUP($A16,'Top3 Non-Adjusted RAW'!$C:$J,3,FALSE)</f>
        <v>0.85250000000000004</v>
      </c>
      <c r="G16" s="12">
        <f>VLOOKUP($A16,'Top3 Non-Adjusted RAW'!$C:$J,4,FALSE)</f>
        <v>0.86939999999999995</v>
      </c>
      <c r="H16" s="12">
        <f>VLOOKUP($A16,'Top3 Non-Adjusted RAW'!$C:$J,5,FALSE)</f>
        <v>0.79290000000000005</v>
      </c>
      <c r="I16" s="12">
        <f>VLOOKUP($A16,'Top3 Non-Adjusted RAW'!$C:$J,6,FALSE)</f>
        <v>0.83</v>
      </c>
      <c r="J16" s="12">
        <f>VLOOKUP($A16,'Top3 Non-Adjusted RAW'!$C:$J,7,FALSE)</f>
        <v>0.83960000000000001</v>
      </c>
      <c r="K16" s="12">
        <f>VLOOKUP($A16,'Top3 Non-Adjusted RAW'!$C:$J,8,FALSE)</f>
        <v>0.60470000000000002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55</v>
      </c>
      <c r="F17" s="12">
        <f>VLOOKUP($A17,'Top3 Non-Adjusted RAW'!$C:$J,3,FALSE)</f>
        <v>0.8327</v>
      </c>
      <c r="G17" s="12">
        <f>VLOOKUP($A17,'Top3 Non-Adjusted RAW'!$C:$J,4,FALSE)</f>
        <v>0.86890000000000001</v>
      </c>
      <c r="H17" s="12">
        <f>VLOOKUP($A17,'Top3 Non-Adjusted RAW'!$C:$J,5,FALSE)</f>
        <v>0.81210000000000004</v>
      </c>
      <c r="I17" s="12">
        <f>VLOOKUP($A17,'Top3 Non-Adjusted RAW'!$C:$J,6,FALSE)</f>
        <v>0.8306</v>
      </c>
      <c r="J17" s="12">
        <f>VLOOKUP($A17,'Top3 Non-Adjusted RAW'!$C:$J,7,FALSE)</f>
        <v>0.80169999999999997</v>
      </c>
      <c r="K17" s="12">
        <f>VLOOKUP($A17,'Top3 Non-Adjusted RAW'!$C:$J,8,FALSE)</f>
        <v>0.57399999999999995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55</v>
      </c>
      <c r="F18" s="12">
        <f>VLOOKUP($A18,'Top3 Non-Adjusted RAW'!$C:$J,3,FALSE)</f>
        <v>0.84519999999999995</v>
      </c>
      <c r="G18" s="12">
        <f>VLOOKUP($A18,'Top3 Non-Adjusted RAW'!$C:$J,4,FALSE)</f>
        <v>0.86229999999999996</v>
      </c>
      <c r="H18" s="12">
        <f>VLOOKUP($A18,'Top3 Non-Adjusted RAW'!$C:$J,5,FALSE)</f>
        <v>0.81810000000000005</v>
      </c>
      <c r="I18" s="12">
        <f>VLOOKUP($A18,'Top3 Non-Adjusted RAW'!$C:$J,6,FALSE)</f>
        <v>0.84809999999999997</v>
      </c>
      <c r="J18" s="12">
        <f>VLOOKUP($A18,'Top3 Non-Adjusted RAW'!$C:$J,7,FALSE)</f>
        <v>0.86099999999999999</v>
      </c>
      <c r="K18" s="12">
        <f>VLOOKUP($A18,'Top3 Non-Adjusted RAW'!$C:$J,8,FALSE)</f>
        <v>0.42930000000000001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55</v>
      </c>
      <c r="F19" s="12">
        <f>VLOOKUP($A19,'Top3 Non-Adjusted RAW'!$C:$J,3,FALSE)</f>
        <v>0.84030000000000005</v>
      </c>
      <c r="G19" s="12">
        <f>VLOOKUP($A19,'Top3 Non-Adjusted RAW'!$C:$J,4,FALSE)</f>
        <v>0.86880000000000002</v>
      </c>
      <c r="H19" s="12">
        <f>VLOOKUP($A19,'Top3 Non-Adjusted RAW'!$C:$J,5,FALSE)</f>
        <v>0.80369999999999997</v>
      </c>
      <c r="I19" s="12">
        <f>VLOOKUP($A19,'Top3 Non-Adjusted RAW'!$C:$J,6,FALSE)</f>
        <v>0.86360000000000003</v>
      </c>
      <c r="J19" s="12">
        <f>VLOOKUP($A19,'Top3 Non-Adjusted RAW'!$C:$J,7,FALSE)</f>
        <v>0.82110000000000005</v>
      </c>
      <c r="K19" s="12">
        <f>VLOOKUP($A19,'Top3 Non-Adjusted RAW'!$C:$J,8,FALSE)</f>
        <v>0.66479999999999995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55</v>
      </c>
      <c r="F20" s="12">
        <f>VLOOKUP($A20,'Top3 Non-Adjusted RAW'!$C:$J,3,FALSE)</f>
        <v>0.8881</v>
      </c>
      <c r="G20" s="12">
        <f>VLOOKUP($A20,'Top3 Non-Adjusted RAW'!$C:$J,4,FALSE)</f>
        <v>0.91410000000000002</v>
      </c>
      <c r="H20" s="12">
        <f>VLOOKUP($A20,'Top3 Non-Adjusted RAW'!$C:$J,5,FALSE)</f>
        <v>0.88680000000000003</v>
      </c>
      <c r="I20" s="12">
        <f>VLOOKUP($A20,'Top3 Non-Adjusted RAW'!$C:$J,6,FALSE)</f>
        <v>0.90469999999999995</v>
      </c>
      <c r="J20" s="12">
        <f>VLOOKUP($A20,'Top3 Non-Adjusted RAW'!$C:$J,7,FALSE)</f>
        <v>0.87870000000000004</v>
      </c>
      <c r="K20" s="12">
        <f>VLOOKUP($A20,'Top3 Non-Adjusted RAW'!$C:$J,8,FALSE)</f>
        <v>0.49890000000000001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55</v>
      </c>
      <c r="F21" s="12" t="e">
        <f>VLOOKUP($A21,'Top3 Non-Adjusted RAW'!$C:$J,3,FALSE)</f>
        <v>#N/A</v>
      </c>
      <c r="G21" s="12" t="e">
        <f>VLOOKUP($A21,'Top3 Non-Adjusted RAW'!$C:$J,4,FALSE)</f>
        <v>#N/A</v>
      </c>
      <c r="H21" s="12" t="e">
        <f>VLOOKUP($A21,'Top3 Non-Adjusted RAW'!$C:$J,5,FALSE)</f>
        <v>#N/A</v>
      </c>
      <c r="I21" s="12" t="e">
        <f>VLOOKUP($A21,'Top3 Non-Adjusted RAW'!$C:$J,6,FALSE)</f>
        <v>#N/A</v>
      </c>
      <c r="J21" s="12" t="e">
        <f>VLOOKUP($A21,'Top3 Non-Adjusted RAW'!$C:$J,7,FALSE)</f>
        <v>#N/A</v>
      </c>
      <c r="K21" s="12" t="e">
        <f>VLOOKUP($A21,'Top3 Non-Adjusted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55</v>
      </c>
      <c r="F22" s="12">
        <f>VLOOKUP($A22,'Top3 Non-Adjusted RAW'!$C:$J,3,FALSE)</f>
        <v>0.85250000000000004</v>
      </c>
      <c r="G22" s="12">
        <f>VLOOKUP($A22,'Top3 Non-Adjusted RAW'!$C:$J,4,FALSE)</f>
        <v>0.86380000000000001</v>
      </c>
      <c r="H22" s="12">
        <f>VLOOKUP($A22,'Top3 Non-Adjusted RAW'!$C:$J,5,FALSE)</f>
        <v>0.82840000000000003</v>
      </c>
      <c r="I22" s="12">
        <f>VLOOKUP($A22,'Top3 Non-Adjusted RAW'!$C:$J,6,FALSE)</f>
        <v>0.85019999999999996</v>
      </c>
      <c r="J22" s="12">
        <f>VLOOKUP($A22,'Top3 Non-Adjusted RAW'!$C:$J,7,FALSE)</f>
        <v>0.871</v>
      </c>
      <c r="K22" s="12">
        <f>VLOOKUP($A22,'Top3 Non-Adjusted RAW'!$C:$J,8,FALSE)</f>
        <v>0.73260000000000003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55</v>
      </c>
      <c r="F23" s="12">
        <f>VLOOKUP($A23,'Top3 Non-Adjusted RAW'!$C:$J,3,FALSE)</f>
        <v>0.78510000000000002</v>
      </c>
      <c r="G23" s="12">
        <f>VLOOKUP($A23,'Top3 Non-Adjusted RAW'!$C:$J,4,FALSE)</f>
        <v>0.8478</v>
      </c>
      <c r="H23" s="12">
        <f>VLOOKUP($A23,'Top3 Non-Adjusted RAW'!$C:$J,5,FALSE)</f>
        <v>0.76370000000000005</v>
      </c>
      <c r="I23" s="12">
        <f>VLOOKUP($A23,'Top3 Non-Adjusted RAW'!$C:$J,6,FALSE)</f>
        <v>0.83030000000000004</v>
      </c>
      <c r="J23" s="12">
        <f>VLOOKUP($A23,'Top3 Non-Adjusted RAW'!$C:$J,7,FALSE)</f>
        <v>0.77229999999999999</v>
      </c>
      <c r="K23" s="12">
        <f>VLOOKUP($A23,'Top3 Non-Adjusted RAW'!$C:$J,8,FALSE)</f>
        <v>0.61480000000000001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55</v>
      </c>
      <c r="F24" s="12">
        <f>VLOOKUP($A24,'Top3 Non-Adjusted RAW'!$C:$J,3,FALSE)</f>
        <v>0.78890000000000005</v>
      </c>
      <c r="G24" s="12">
        <f>VLOOKUP($A24,'Top3 Non-Adjusted RAW'!$C:$J,4,FALSE)</f>
        <v>0.83530000000000004</v>
      </c>
      <c r="H24" s="12">
        <f>VLOOKUP($A24,'Top3 Non-Adjusted RAW'!$C:$J,5,FALSE)</f>
        <v>0.79830000000000001</v>
      </c>
      <c r="I24" s="12">
        <f>VLOOKUP($A24,'Top3 Non-Adjusted RAW'!$C:$J,6,FALSE)</f>
        <v>0.79759999999999998</v>
      </c>
      <c r="J24" s="12">
        <f>VLOOKUP($A24,'Top3 Non-Adjusted RAW'!$C:$J,7,FALSE)</f>
        <v>0.79810000000000003</v>
      </c>
      <c r="K24" s="12">
        <f>VLOOKUP($A24,'Top3 Non-Adjusted RAW'!$C:$J,8,FALSE)</f>
        <v>0.59099999999999997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55</v>
      </c>
      <c r="F25" s="12">
        <f>VLOOKUP($A25,'Top3 Non-Adjusted RAW'!$C:$J,3,FALSE)</f>
        <v>0.79620000000000002</v>
      </c>
      <c r="G25" s="12">
        <f>VLOOKUP($A25,'Top3 Non-Adjusted RAW'!$C:$J,4,FALSE)</f>
        <v>0.82189999999999996</v>
      </c>
      <c r="H25" s="12">
        <f>VLOOKUP($A25,'Top3 Non-Adjusted RAW'!$C:$J,5,FALSE)</f>
        <v>0.76839999999999997</v>
      </c>
      <c r="I25" s="12">
        <f>VLOOKUP($A25,'Top3 Non-Adjusted RAW'!$C:$J,6,FALSE)</f>
        <v>0.80859999999999999</v>
      </c>
      <c r="J25" s="12">
        <f>VLOOKUP($A25,'Top3 Non-Adjusted RAW'!$C:$J,7,FALSE)</f>
        <v>0.80869999999999997</v>
      </c>
      <c r="K25" s="12">
        <f>VLOOKUP($A25,'Top3 Non-Adjusted RAW'!$C:$J,8,FALSE)</f>
        <v>0.59130000000000005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55</v>
      </c>
      <c r="F26" s="12">
        <f>VLOOKUP($A26,'Top3 Non-Adjusted RAW'!$C:$J,3,FALSE)</f>
        <v>0.88480000000000003</v>
      </c>
      <c r="G26" s="12">
        <f>VLOOKUP($A26,'Top3 Non-Adjusted RAW'!$C:$J,4,FALSE)</f>
        <v>0.93240000000000001</v>
      </c>
      <c r="H26" s="12">
        <f>VLOOKUP($A26,'Top3 Non-Adjusted RAW'!$C:$J,5,FALSE)</f>
        <v>0.87570000000000003</v>
      </c>
      <c r="I26" s="12">
        <f>VLOOKUP($A26,'Top3 Non-Adjusted RAW'!$C:$J,6,FALSE)</f>
        <v>0.88719999999999999</v>
      </c>
      <c r="J26" s="12">
        <f>VLOOKUP($A26,'Top3 Non-Adjusted RAW'!$C:$J,7,FALSE)</f>
        <v>0.8518</v>
      </c>
      <c r="K26" s="12">
        <f>VLOOKUP($A26,'Top3 Non-Adjusted RAW'!$C:$J,8,FALSE)</f>
        <v>0.63759999999999994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55</v>
      </c>
      <c r="F27" s="12">
        <f>VLOOKUP($A27,'Top3 Non-Adjusted RAW'!$C:$J,3,FALSE)</f>
        <v>0.71230000000000004</v>
      </c>
      <c r="G27" s="12">
        <f>VLOOKUP($A27,'Top3 Non-Adjusted RAW'!$C:$J,4,FALSE)</f>
        <v>0.82730000000000004</v>
      </c>
      <c r="H27" s="12">
        <f>VLOOKUP($A27,'Top3 Non-Adjusted RAW'!$C:$J,5,FALSE)</f>
        <v>0.69159999999999999</v>
      </c>
      <c r="I27" s="12">
        <f>VLOOKUP($A27,'Top3 Non-Adjusted RAW'!$C:$J,6,FALSE)</f>
        <v>0.7631</v>
      </c>
      <c r="J27" s="12">
        <f>VLOOKUP($A27,'Top3 Non-Adjusted RAW'!$C:$J,7,FALSE)</f>
        <v>0.75380000000000003</v>
      </c>
      <c r="K27" s="12">
        <f>VLOOKUP($A27,'Top3 Non-Adjusted RAW'!$C:$J,8,FALSE)</f>
        <v>0.52659999999999996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55</v>
      </c>
      <c r="F28" s="12">
        <f>VLOOKUP($A28,'Top3 Non-Adjusted RAW'!$C:$J,3,FALSE)</f>
        <v>0.76800000000000002</v>
      </c>
      <c r="G28" s="12">
        <f>VLOOKUP($A28,'Top3 Non-Adjusted RAW'!$C:$J,4,FALSE)</f>
        <v>0.88280000000000003</v>
      </c>
      <c r="H28" s="12">
        <f>VLOOKUP($A28,'Top3 Non-Adjusted RAW'!$C:$J,5,FALSE)</f>
        <v>0.75009999999999999</v>
      </c>
      <c r="I28" s="12">
        <f>VLOOKUP($A28,'Top3 Non-Adjusted RAW'!$C:$J,6,FALSE)</f>
        <v>0.83289999999999997</v>
      </c>
      <c r="J28" s="12">
        <f>VLOOKUP($A28,'Top3 Non-Adjusted RAW'!$C:$J,7,FALSE)</f>
        <v>0.7278</v>
      </c>
      <c r="K28" s="12">
        <f>VLOOKUP($A28,'Top3 Non-Adjusted RAW'!$C:$J,8,FALSE)</f>
        <v>0.55900000000000005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55</v>
      </c>
      <c r="F29" s="12">
        <f>VLOOKUP($A29,'Top3 Non-Adjusted RAW'!$C:$J,3,FALSE)</f>
        <v>0.80679999999999996</v>
      </c>
      <c r="G29" s="12">
        <f>VLOOKUP($A29,'Top3 Non-Adjusted RAW'!$C:$J,4,FALSE)</f>
        <v>0.84919999999999995</v>
      </c>
      <c r="H29" s="12">
        <f>VLOOKUP($A29,'Top3 Non-Adjusted RAW'!$C:$J,5,FALSE)</f>
        <v>0.76690000000000003</v>
      </c>
      <c r="I29" s="12">
        <f>VLOOKUP($A29,'Top3 Non-Adjusted RAW'!$C:$J,6,FALSE)</f>
        <v>0.85270000000000001</v>
      </c>
      <c r="J29" s="12">
        <f>VLOOKUP($A29,'Top3 Non-Adjusted RAW'!$C:$J,7,FALSE)</f>
        <v>0.80720000000000003</v>
      </c>
      <c r="K29" s="12">
        <f>VLOOKUP($A29,'Top3 Non-Adjusted RAW'!$C:$J,8,FALSE)</f>
        <v>0.66539999999999999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55</v>
      </c>
      <c r="F30" s="12">
        <f>VLOOKUP($A30,'Top3 Non-Adjusted RAW'!$C:$J,3,FALSE)</f>
        <v>0.7601</v>
      </c>
      <c r="G30" s="12">
        <f>VLOOKUP($A30,'Top3 Non-Adjusted RAW'!$C:$J,4,FALSE)</f>
        <v>0.84150000000000003</v>
      </c>
      <c r="H30" s="12">
        <f>VLOOKUP($A30,'Top3 Non-Adjusted RAW'!$C:$J,5,FALSE)</f>
        <v>0.74990000000000001</v>
      </c>
      <c r="I30" s="12">
        <f>VLOOKUP($A30,'Top3 Non-Adjusted RAW'!$C:$J,6,FALSE)</f>
        <v>0.81530000000000002</v>
      </c>
      <c r="J30" s="12">
        <f>VLOOKUP($A30,'Top3 Non-Adjusted RAW'!$C:$J,7,FALSE)</f>
        <v>0.75519999999999998</v>
      </c>
      <c r="K30" s="12">
        <f>VLOOKUP($A30,'Top3 Non-Adjusted RAW'!$C:$J,8,FALSE)</f>
        <v>0.53200000000000003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55</v>
      </c>
      <c r="F31" s="12">
        <f>VLOOKUP($A31,'Top3 Non-Adjusted RAW'!$C:$J,3,FALSE)</f>
        <v>0.89149999999999996</v>
      </c>
      <c r="G31" s="12">
        <f>VLOOKUP($A31,'Top3 Non-Adjusted RAW'!$C:$J,4,FALSE)</f>
        <v>0.89939999999999998</v>
      </c>
      <c r="H31" s="12">
        <f>VLOOKUP($A31,'Top3 Non-Adjusted RAW'!$C:$J,5,FALSE)</f>
        <v>0.85660000000000003</v>
      </c>
      <c r="I31" s="12">
        <f>VLOOKUP($A31,'Top3 Non-Adjusted RAW'!$C:$J,6,FALSE)</f>
        <v>0.89910000000000001</v>
      </c>
      <c r="J31" s="12">
        <f>VLOOKUP($A31,'Top3 Non-Adjusted RAW'!$C:$J,7,FALSE)</f>
        <v>0.91379999999999995</v>
      </c>
      <c r="K31" s="12">
        <f>VLOOKUP($A31,'Top3 Non-Adjusted RAW'!$C:$J,8,FALSE)</f>
        <v>0.61619999999999997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55</v>
      </c>
      <c r="F32" s="12">
        <f>VLOOKUP($A32,'Top3 Non-Adjusted RAW'!$C:$J,3,FALSE)</f>
        <v>0.77110000000000001</v>
      </c>
      <c r="G32" s="12">
        <f>VLOOKUP($A32,'Top3 Non-Adjusted RAW'!$C:$J,4,FALSE)</f>
        <v>0.85509999999999997</v>
      </c>
      <c r="H32" s="12">
        <f>VLOOKUP($A32,'Top3 Non-Adjusted RAW'!$C:$J,5,FALSE)</f>
        <v>0.78680000000000005</v>
      </c>
      <c r="I32" s="12">
        <f>VLOOKUP($A32,'Top3 Non-Adjusted RAW'!$C:$J,6,FALSE)</f>
        <v>0.81140000000000001</v>
      </c>
      <c r="J32" s="12">
        <f>VLOOKUP($A32,'Top3 Non-Adjusted RAW'!$C:$J,7,FALSE)</f>
        <v>0.75119999999999998</v>
      </c>
      <c r="K32" s="12">
        <f>VLOOKUP($A32,'Top3 Non-Adjusted RAW'!$C:$J,8,FALSE)</f>
        <v>0.57850000000000001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55</v>
      </c>
      <c r="F33" s="12">
        <f>VLOOKUP($A33,'Top3 Non-Adjusted RAW'!$C:$J,3,FALSE)</f>
        <v>0.81120000000000003</v>
      </c>
      <c r="G33" s="12">
        <f>VLOOKUP($A33,'Top3 Non-Adjusted RAW'!$C:$J,4,FALSE)</f>
        <v>0.86550000000000005</v>
      </c>
      <c r="H33" s="12">
        <f>VLOOKUP($A33,'Top3 Non-Adjusted RAW'!$C:$J,5,FALSE)</f>
        <v>0.7792</v>
      </c>
      <c r="I33" s="12">
        <f>VLOOKUP($A33,'Top3 Non-Adjusted RAW'!$C:$J,6,FALSE)</f>
        <v>0.82150000000000001</v>
      </c>
      <c r="J33" s="12">
        <f>VLOOKUP($A33,'Top3 Non-Adjusted RAW'!$C:$J,7,FALSE)</f>
        <v>0.76910000000000001</v>
      </c>
      <c r="K33" s="12">
        <f>VLOOKUP($A33,'Top3 Non-Adjusted RAW'!$C:$J,8,FALSE)</f>
        <v>0.54569999999999996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55</v>
      </c>
      <c r="F34" s="12">
        <f>VLOOKUP($A34,'Top3 Non-Adjusted RAW'!$C:$J,3,FALSE)</f>
        <v>0.54469999999999996</v>
      </c>
      <c r="G34" s="12">
        <f>VLOOKUP($A34,'Top3 Non-Adjusted RAW'!$C:$J,4,FALSE)</f>
        <v>0.80500000000000005</v>
      </c>
      <c r="H34" s="12">
        <f>VLOOKUP($A34,'Top3 Non-Adjusted RAW'!$C:$J,5,FALSE)</f>
        <v>0.57140000000000002</v>
      </c>
      <c r="I34" s="12">
        <f>VLOOKUP($A34,'Top3 Non-Adjusted RAW'!$C:$J,6,FALSE)</f>
        <v>0.57369999999999999</v>
      </c>
      <c r="J34" s="12">
        <f>VLOOKUP($A34,'Top3 Non-Adjusted RAW'!$C:$J,7,FALSE)</f>
        <v>0.70230000000000004</v>
      </c>
      <c r="K34" s="12">
        <f>VLOOKUP($A34,'Top3 Non-Adjusted RAW'!$C:$J,8,FALSE)</f>
        <v>0.43809999999999999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55</v>
      </c>
      <c r="F35" s="12">
        <f>VLOOKUP($A35,'Top3 Non-Adjusted RAW'!$C:$J,3,FALSE)</f>
        <v>0.67120000000000002</v>
      </c>
      <c r="G35" s="12">
        <f>VLOOKUP($A35,'Top3 Non-Adjusted RAW'!$C:$J,4,FALSE)</f>
        <v>0.77800000000000002</v>
      </c>
      <c r="H35" s="12">
        <f>VLOOKUP($A35,'Top3 Non-Adjusted RAW'!$C:$J,5,FALSE)</f>
        <v>0.65180000000000005</v>
      </c>
      <c r="I35" s="12">
        <f>VLOOKUP($A35,'Top3 Non-Adjusted RAW'!$C:$J,6,FALSE)</f>
        <v>0.70330000000000004</v>
      </c>
      <c r="J35" s="12">
        <f>VLOOKUP($A35,'Top3 Non-Adjusted RAW'!$C:$J,7,FALSE)</f>
        <v>0.59299999999999997</v>
      </c>
      <c r="K35" s="12">
        <f>VLOOKUP($A35,'Top3 Non-Adjusted RAW'!$C:$J,8,FALSE)</f>
        <v>0.50570000000000004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55</v>
      </c>
      <c r="F36" s="12">
        <f>VLOOKUP($A36,'Top3 Non-Adjusted RAW'!$C:$J,3,FALSE)</f>
        <v>0.64629999999999999</v>
      </c>
      <c r="G36" s="12">
        <f>VLOOKUP($A36,'Top3 Non-Adjusted RAW'!$C:$J,4,FALSE)</f>
        <v>0.79469999999999996</v>
      </c>
      <c r="H36" s="12">
        <f>VLOOKUP($A36,'Top3 Non-Adjusted RAW'!$C:$J,5,FALSE)</f>
        <v>0.64229999999999998</v>
      </c>
      <c r="I36" s="12">
        <f>VLOOKUP($A36,'Top3 Non-Adjusted RAW'!$C:$J,6,FALSE)</f>
        <v>0.70150000000000001</v>
      </c>
      <c r="J36" s="12">
        <f>VLOOKUP($A36,'Top3 Non-Adjusted RAW'!$C:$J,7,FALSE)</f>
        <v>0.68169999999999997</v>
      </c>
      <c r="K36" s="12">
        <f>VLOOKUP($A36,'Top3 Non-Adjusted RAW'!$C:$J,8,FALSE)</f>
        <v>0.4647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55</v>
      </c>
      <c r="F37" s="12">
        <f>VLOOKUP($A37,'Top3 Non-Adjusted RAW'!$C:$J,3,FALSE)</f>
        <v>0.68659999999999999</v>
      </c>
      <c r="G37" s="12">
        <f>VLOOKUP($A37,'Top3 Non-Adjusted RAW'!$C:$J,4,FALSE)</f>
        <v>0.7792</v>
      </c>
      <c r="H37" s="12">
        <f>VLOOKUP($A37,'Top3 Non-Adjusted RAW'!$C:$J,5,FALSE)</f>
        <v>0.69420000000000004</v>
      </c>
      <c r="I37" s="12">
        <f>VLOOKUP($A37,'Top3 Non-Adjusted RAW'!$C:$J,6,FALSE)</f>
        <v>0.69850000000000001</v>
      </c>
      <c r="J37" s="12">
        <f>VLOOKUP($A37,'Top3 Non-Adjusted RAW'!$C:$J,7,FALSE)</f>
        <v>0.67249999999999999</v>
      </c>
      <c r="K37" s="12">
        <f>VLOOKUP($A37,'Top3 Non-Adjusted RAW'!$C:$J,8,FALSE)</f>
        <v>0.49759999999999999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55</v>
      </c>
      <c r="F38" s="12">
        <f>VLOOKUP($A38,'Top3 Non-Adjusted RAW'!$C:$J,3,FALSE)</f>
        <v>0.7792</v>
      </c>
      <c r="G38" s="12">
        <f>VLOOKUP($A38,'Top3 Non-Adjusted RAW'!$C:$J,4,FALSE)</f>
        <v>0.84089999999999998</v>
      </c>
      <c r="H38" s="12">
        <f>VLOOKUP($A38,'Top3 Non-Adjusted RAW'!$C:$J,5,FALSE)</f>
        <v>0.77749999999999997</v>
      </c>
      <c r="I38" s="12">
        <f>VLOOKUP($A38,'Top3 Non-Adjusted RAW'!$C:$J,6,FALSE)</f>
        <v>0.79779999999999995</v>
      </c>
      <c r="J38" s="12">
        <f>VLOOKUP($A38,'Top3 Non-Adjusted RAW'!$C:$J,7,FALSE)</f>
        <v>0.77929999999999999</v>
      </c>
      <c r="K38" s="12">
        <f>VLOOKUP($A38,'Top3 Non-Adjusted RAW'!$C:$J,8,FALSE)</f>
        <v>0.52749999999999997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55</v>
      </c>
      <c r="F39" s="12">
        <f>VLOOKUP($A39,'Top3 Non-Adjusted RAW'!$C:$J,3,FALSE)</f>
        <v>0.65600000000000003</v>
      </c>
      <c r="G39" s="12">
        <f>VLOOKUP($A39,'Top3 Non-Adjusted RAW'!$C:$J,4,FALSE)</f>
        <v>0.80859999999999999</v>
      </c>
      <c r="H39" s="12">
        <f>VLOOKUP($A39,'Top3 Non-Adjusted RAW'!$C:$J,5,FALSE)</f>
        <v>0.63759999999999994</v>
      </c>
      <c r="I39" s="12">
        <f>VLOOKUP($A39,'Top3 Non-Adjusted RAW'!$C:$J,6,FALSE)</f>
        <v>0.7167</v>
      </c>
      <c r="J39" s="12">
        <f>VLOOKUP($A39,'Top3 Non-Adjusted RAW'!$C:$J,7,FALSE)</f>
        <v>0.6492</v>
      </c>
      <c r="K39" s="12">
        <f>VLOOKUP($A39,'Top3 Non-Adjusted RAW'!$C:$J,8,FALSE)</f>
        <v>0.4723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55</v>
      </c>
      <c r="F40" s="12">
        <f>VLOOKUP($A40,'Top3 Non-Adjusted RAW'!$C:$J,3,FALSE)</f>
        <v>0.62619999999999998</v>
      </c>
      <c r="G40" s="12">
        <f>VLOOKUP($A40,'Top3 Non-Adjusted RAW'!$C:$J,4,FALSE)</f>
        <v>0.77980000000000005</v>
      </c>
      <c r="H40" s="12">
        <f>VLOOKUP($A40,'Top3 Non-Adjusted RAW'!$C:$J,5,FALSE)</f>
        <v>0.63900000000000001</v>
      </c>
      <c r="I40" s="12">
        <f>VLOOKUP($A40,'Top3 Non-Adjusted RAW'!$C:$J,6,FALSE)</f>
        <v>0.7016</v>
      </c>
      <c r="J40" s="12">
        <f>VLOOKUP($A40,'Top3 Non-Adjusted RAW'!$C:$J,7,FALSE)</f>
        <v>0.67589999999999995</v>
      </c>
      <c r="K40" s="12">
        <f>VLOOKUP($A40,'Top3 Non-Adjusted RAW'!$C:$J,8,FALSE)</f>
        <v>0.44690000000000002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55</v>
      </c>
      <c r="F41" s="12">
        <f>VLOOKUP($A41,'Top3 Non-Adjusted RAW'!$C:$J,3,FALSE)</f>
        <v>0.66169999999999995</v>
      </c>
      <c r="G41" s="12">
        <f>VLOOKUP($A41,'Top3 Non-Adjusted RAW'!$C:$J,4,FALSE)</f>
        <v>0.78939999999999999</v>
      </c>
      <c r="H41" s="12">
        <f>VLOOKUP($A41,'Top3 Non-Adjusted RAW'!$C:$J,5,FALSE)</f>
        <v>0.62929999999999997</v>
      </c>
      <c r="I41" s="12">
        <f>VLOOKUP($A41,'Top3 Non-Adjusted RAW'!$C:$J,6,FALSE)</f>
        <v>0.69979999999999998</v>
      </c>
      <c r="J41" s="12">
        <f>VLOOKUP($A41,'Top3 Non-Adjusted RAW'!$C:$J,7,FALSE)</f>
        <v>0.61470000000000002</v>
      </c>
      <c r="K41" s="12">
        <f>VLOOKUP($A41,'Top3 Non-Adjusted RAW'!$C:$J,8,FALSE)</f>
        <v>0.4662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55</v>
      </c>
      <c r="F42" s="12">
        <f>VLOOKUP($A42,'Top3 Non-Adjusted RAW'!$C:$J,3,FALSE)</f>
        <v>0.6875</v>
      </c>
      <c r="G42" s="12">
        <f>VLOOKUP($A42,'Top3 Non-Adjusted RAW'!$C:$J,4,FALSE)</f>
        <v>0.79690000000000005</v>
      </c>
      <c r="H42" s="12">
        <f>VLOOKUP($A42,'Top3 Non-Adjusted RAW'!$C:$J,5,FALSE)</f>
        <v>0.69299999999999995</v>
      </c>
      <c r="I42" s="12">
        <f>VLOOKUP($A42,'Top3 Non-Adjusted RAW'!$C:$J,6,FALSE)</f>
        <v>0.69699999999999995</v>
      </c>
      <c r="J42" s="12">
        <f>VLOOKUP($A42,'Top3 Non-Adjusted RAW'!$C:$J,7,FALSE)</f>
        <v>0.69499999999999995</v>
      </c>
      <c r="K42" s="12">
        <f>VLOOKUP($A42,'Top3 Non-Adjusted RAW'!$C:$J,8,FALSE)</f>
        <v>0.45129999999999998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55</v>
      </c>
      <c r="F43" s="12">
        <f>VLOOKUP($A43,'Top3 Non-Adjusted RAW'!$C:$J,3,FALSE)</f>
        <v>0.77300000000000002</v>
      </c>
      <c r="G43" s="12">
        <f>VLOOKUP($A43,'Top3 Non-Adjusted RAW'!$C:$J,4,FALSE)</f>
        <v>0.78659999999999997</v>
      </c>
      <c r="H43" s="12">
        <f>VLOOKUP($A43,'Top3 Non-Adjusted RAW'!$C:$J,5,FALSE)</f>
        <v>0.77649999999999997</v>
      </c>
      <c r="I43" s="12">
        <f>VLOOKUP($A43,'Top3 Non-Adjusted RAW'!$C:$J,6,FALSE)</f>
        <v>0.80400000000000005</v>
      </c>
      <c r="J43" s="12">
        <f>VLOOKUP($A43,'Top3 Non-Adjusted RAW'!$C:$J,7,FALSE)</f>
        <v>0.76849999999999996</v>
      </c>
      <c r="K43" s="12">
        <f>VLOOKUP($A43,'Top3 Non-Adjusted RAW'!$C:$J,8,FALSE)</f>
        <v>0.59299999999999997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55</v>
      </c>
      <c r="F44" s="12">
        <f>VLOOKUP($A44,'Top3 Non-Adjusted RAW'!$C:$J,3,FALSE)</f>
        <v>0.67410000000000003</v>
      </c>
      <c r="G44" s="12">
        <f>VLOOKUP($A44,'Top3 Non-Adjusted RAW'!$C:$J,4,FALSE)</f>
        <v>0.78339999999999999</v>
      </c>
      <c r="H44" s="12">
        <f>VLOOKUP($A44,'Top3 Non-Adjusted RAW'!$C:$J,5,FALSE)</f>
        <v>0.66320000000000001</v>
      </c>
      <c r="I44" s="12">
        <f>VLOOKUP($A44,'Top3 Non-Adjusted RAW'!$C:$J,6,FALSE)</f>
        <v>0.69710000000000005</v>
      </c>
      <c r="J44" s="12">
        <f>VLOOKUP($A44,'Top3 Non-Adjusted RAW'!$C:$J,7,FALSE)</f>
        <v>0.66820000000000002</v>
      </c>
      <c r="K44" s="12">
        <f>VLOOKUP($A44,'Top3 Non-Adjusted RAW'!$C:$J,8,FALSE)</f>
        <v>0.47139999999999999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55</v>
      </c>
      <c r="F45" s="12">
        <f>VLOOKUP($A45,'Top3 Non-Adjusted RAW'!$C:$J,3,FALSE)</f>
        <v>0.69469999999999998</v>
      </c>
      <c r="G45" s="12">
        <f>VLOOKUP($A45,'Top3 Non-Adjusted RAW'!$C:$J,4,FALSE)</f>
        <v>0.77790000000000004</v>
      </c>
      <c r="H45" s="12">
        <f>VLOOKUP($A45,'Top3 Non-Adjusted RAW'!$C:$J,5,FALSE)</f>
        <v>0.66479999999999995</v>
      </c>
      <c r="I45" s="12">
        <f>VLOOKUP($A45,'Top3 Non-Adjusted RAW'!$C:$J,6,FALSE)</f>
        <v>0.73150000000000004</v>
      </c>
      <c r="J45" s="12">
        <f>VLOOKUP($A45,'Top3 Non-Adjusted RAW'!$C:$J,7,FALSE)</f>
        <v>0.67400000000000004</v>
      </c>
      <c r="K45" s="12">
        <f>VLOOKUP($A45,'Top3 Non-Adjusted RAW'!$C:$J,8,FALSE)</f>
        <v>0.48120000000000002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55</v>
      </c>
      <c r="F46" s="12">
        <f>VLOOKUP($A46,'Top3 Non-Adjusted RAW'!$C:$J,3,FALSE)</f>
        <v>0.69810000000000005</v>
      </c>
      <c r="G46" s="12">
        <f>VLOOKUP($A46,'Top3 Non-Adjusted RAW'!$C:$J,4,FALSE)</f>
        <v>0.82140000000000002</v>
      </c>
      <c r="H46" s="12">
        <f>VLOOKUP($A46,'Top3 Non-Adjusted RAW'!$C:$J,5,FALSE)</f>
        <v>0.67569999999999997</v>
      </c>
      <c r="I46" s="12">
        <f>VLOOKUP($A46,'Top3 Non-Adjusted RAW'!$C:$J,6,FALSE)</f>
        <v>0.70340000000000003</v>
      </c>
      <c r="J46" s="12">
        <f>VLOOKUP($A46,'Top3 Non-Adjusted RAW'!$C:$J,7,FALSE)</f>
        <v>0.66520000000000001</v>
      </c>
      <c r="K46" s="12">
        <f>VLOOKUP($A46,'Top3 Non-Adjusted RAW'!$C:$J,8,FALSE)</f>
        <v>0.5524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55</v>
      </c>
      <c r="F47" s="12">
        <f>VLOOKUP($A47,'Top3 Non-Adjusted RAW'!$C:$J,3,FALSE)</f>
        <v>0.67900000000000005</v>
      </c>
      <c r="G47" s="12">
        <f>VLOOKUP($A47,'Top3 Non-Adjusted RAW'!$C:$J,4,FALSE)</f>
        <v>0.80689999999999995</v>
      </c>
      <c r="H47" s="12">
        <f>VLOOKUP($A47,'Top3 Non-Adjusted RAW'!$C:$J,5,FALSE)</f>
        <v>0.62480000000000002</v>
      </c>
      <c r="I47" s="12">
        <f>VLOOKUP($A47,'Top3 Non-Adjusted RAW'!$C:$J,6,FALSE)</f>
        <v>0.71389999999999998</v>
      </c>
      <c r="J47" s="12">
        <f>VLOOKUP($A47,'Top3 Non-Adjusted RAW'!$C:$J,7,FALSE)</f>
        <v>0.66979999999999995</v>
      </c>
      <c r="K47" s="12">
        <f>VLOOKUP($A47,'Top3 Non-Adjusted RAW'!$C:$J,8,FALSE)</f>
        <v>0.56010000000000004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55</v>
      </c>
      <c r="F48" s="12">
        <f>VLOOKUP($A48,'Top3 Non-Adjusted RAW'!$C:$J,3,FALSE)</f>
        <v>0.68710000000000004</v>
      </c>
      <c r="G48" s="12">
        <f>VLOOKUP($A48,'Top3 Non-Adjusted RAW'!$C:$J,4,FALSE)</f>
        <v>0.77539999999999998</v>
      </c>
      <c r="H48" s="12">
        <f>VLOOKUP($A48,'Top3 Non-Adjusted RAW'!$C:$J,5,FALSE)</f>
        <v>0.7056</v>
      </c>
      <c r="I48" s="12">
        <f>VLOOKUP($A48,'Top3 Non-Adjusted RAW'!$C:$J,6,FALSE)</f>
        <v>0.73650000000000004</v>
      </c>
      <c r="J48" s="12">
        <f>VLOOKUP($A48,'Top3 Non-Adjusted RAW'!$C:$J,7,FALSE)</f>
        <v>0.65720000000000001</v>
      </c>
      <c r="K48" s="12">
        <f>VLOOKUP($A48,'Top3 Non-Adjusted RAW'!$C:$J,8,FALSE)</f>
        <v>0.47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dto/RxuWKax6NV8ErxfTJ2PBEDo/MzO14f0ka5swyWQ207tMmJ34E8TJwhl2w9x0vAESjFoM2lY5WYmz/3UgKQ==" saltValue="3zeKlFmm+TtQxkIy6XTxyg==" spinCount="100000" sheet="1" objects="1" scenarios="1"/>
  <conditionalFormatting sqref="F44:F48 F3:F42">
    <cfRule type="cellIs" dxfId="6" priority="2" stopIfTrue="1" operator="greaterThan">
      <formula>$F$2</formula>
    </cfRule>
  </conditionalFormatting>
  <conditionalFormatting sqref="F43">
    <cfRule type="cellIs" dxfId="5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4C6-E0A6-4820-A0EA-361F7DFED0DC}">
  <dimension ref="A1:J45"/>
  <sheetViews>
    <sheetView topLeftCell="A11" workbookViewId="0">
      <selection activeCell="C53" sqref="C53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70</v>
      </c>
      <c r="B2" t="s">
        <v>34</v>
      </c>
      <c r="C2">
        <v>56</v>
      </c>
      <c r="D2" t="s">
        <v>70</v>
      </c>
      <c r="E2">
        <v>0.76800000000000002</v>
      </c>
      <c r="F2">
        <v>0.88280000000000003</v>
      </c>
      <c r="G2">
        <v>0.75009999999999999</v>
      </c>
      <c r="H2">
        <v>0.83289999999999997</v>
      </c>
      <c r="I2">
        <v>0.7278</v>
      </c>
      <c r="J2">
        <v>0.55900000000000005</v>
      </c>
    </row>
    <row r="3" spans="1:10" x14ac:dyDescent="0.2">
      <c r="A3" t="s">
        <v>66</v>
      </c>
      <c r="B3" t="s">
        <v>49</v>
      </c>
      <c r="C3">
        <v>48</v>
      </c>
      <c r="D3" t="s">
        <v>66</v>
      </c>
      <c r="E3">
        <v>0.77300000000000002</v>
      </c>
      <c r="F3">
        <v>0.78659999999999997</v>
      </c>
      <c r="G3">
        <v>0.77649999999999997</v>
      </c>
      <c r="H3">
        <v>0.80400000000000005</v>
      </c>
      <c r="I3">
        <v>0.76849999999999996</v>
      </c>
      <c r="J3">
        <v>0.59299999999999997</v>
      </c>
    </row>
    <row r="4" spans="1:10" x14ac:dyDescent="0.2">
      <c r="A4" t="s">
        <v>66</v>
      </c>
      <c r="B4" t="s">
        <v>67</v>
      </c>
      <c r="C4">
        <v>45</v>
      </c>
      <c r="D4" t="s">
        <v>66</v>
      </c>
      <c r="E4">
        <v>0.6875</v>
      </c>
      <c r="F4">
        <v>0.79690000000000005</v>
      </c>
      <c r="G4">
        <v>0.69299999999999995</v>
      </c>
      <c r="H4">
        <v>0.69699999999999995</v>
      </c>
      <c r="I4">
        <v>0.69499999999999995</v>
      </c>
      <c r="J4">
        <v>0.45129999999999998</v>
      </c>
    </row>
    <row r="5" spans="1:10" x14ac:dyDescent="0.2">
      <c r="A5" t="s">
        <v>66</v>
      </c>
      <c r="B5" t="s">
        <v>54</v>
      </c>
      <c r="C5">
        <v>32</v>
      </c>
      <c r="D5" t="s">
        <v>66</v>
      </c>
      <c r="E5">
        <v>0.68710000000000004</v>
      </c>
      <c r="F5">
        <v>0.77539999999999998</v>
      </c>
      <c r="G5">
        <v>0.7056</v>
      </c>
      <c r="H5">
        <v>0.73650000000000004</v>
      </c>
      <c r="I5">
        <v>0.65720000000000001</v>
      </c>
      <c r="J5">
        <v>0.47</v>
      </c>
    </row>
    <row r="6" spans="1:10" x14ac:dyDescent="0.2">
      <c r="A6" t="s">
        <v>66</v>
      </c>
      <c r="B6" t="s">
        <v>46</v>
      </c>
      <c r="C6">
        <v>52</v>
      </c>
      <c r="D6" t="s">
        <v>66</v>
      </c>
      <c r="E6">
        <v>0.62619999999999998</v>
      </c>
      <c r="F6">
        <v>0.77980000000000005</v>
      </c>
      <c r="G6">
        <v>0.63900000000000001</v>
      </c>
      <c r="H6">
        <v>0.7016</v>
      </c>
      <c r="I6">
        <v>0.67589999999999995</v>
      </c>
      <c r="J6">
        <v>0.44690000000000002</v>
      </c>
    </row>
    <row r="7" spans="1:10" x14ac:dyDescent="0.2">
      <c r="A7" t="s">
        <v>68</v>
      </c>
      <c r="B7" t="s">
        <v>10</v>
      </c>
      <c r="C7">
        <v>5</v>
      </c>
      <c r="D7" t="s">
        <v>68</v>
      </c>
      <c r="E7">
        <v>0.80430000000000001</v>
      </c>
      <c r="F7">
        <v>0.82010000000000005</v>
      </c>
      <c r="G7">
        <v>0.76160000000000005</v>
      </c>
      <c r="H7">
        <v>0.83189999999999997</v>
      </c>
      <c r="I7">
        <v>0.82079999999999997</v>
      </c>
      <c r="J7">
        <v>0.57479999999999998</v>
      </c>
    </row>
    <row r="8" spans="1:10" x14ac:dyDescent="0.2">
      <c r="A8" t="s">
        <v>70</v>
      </c>
      <c r="B8" t="s">
        <v>76</v>
      </c>
      <c r="C8">
        <v>39</v>
      </c>
      <c r="D8" t="s">
        <v>70</v>
      </c>
      <c r="E8">
        <v>0.77110000000000001</v>
      </c>
      <c r="F8">
        <v>0.85509999999999997</v>
      </c>
      <c r="G8">
        <v>0.78680000000000005</v>
      </c>
      <c r="H8">
        <v>0.81140000000000001</v>
      </c>
      <c r="I8">
        <v>0.75119999999999998</v>
      </c>
      <c r="J8">
        <v>0.57850000000000001</v>
      </c>
    </row>
    <row r="9" spans="1:10" x14ac:dyDescent="0.2">
      <c r="A9" t="s">
        <v>70</v>
      </c>
      <c r="B9" t="s">
        <v>30</v>
      </c>
      <c r="C9">
        <v>20</v>
      </c>
      <c r="D9" t="s">
        <v>70</v>
      </c>
      <c r="E9">
        <v>0.78890000000000005</v>
      </c>
      <c r="F9">
        <v>0.83530000000000004</v>
      </c>
      <c r="G9">
        <v>0.79830000000000001</v>
      </c>
      <c r="H9">
        <v>0.79759999999999998</v>
      </c>
      <c r="I9">
        <v>0.79810000000000003</v>
      </c>
      <c r="J9">
        <v>0.59099999999999997</v>
      </c>
    </row>
    <row r="10" spans="1:10" x14ac:dyDescent="0.2">
      <c r="A10" t="s">
        <v>66</v>
      </c>
      <c r="B10" t="s">
        <v>45</v>
      </c>
      <c r="C10">
        <v>34</v>
      </c>
      <c r="D10" t="s">
        <v>66</v>
      </c>
      <c r="E10">
        <v>0.65600000000000003</v>
      </c>
      <c r="F10">
        <v>0.80859999999999999</v>
      </c>
      <c r="G10">
        <v>0.63759999999999994</v>
      </c>
      <c r="H10">
        <v>0.7167</v>
      </c>
      <c r="I10">
        <v>0.6492</v>
      </c>
      <c r="J10">
        <v>0.4723</v>
      </c>
    </row>
    <row r="11" spans="1:10" x14ac:dyDescent="0.2">
      <c r="A11" t="s">
        <v>70</v>
      </c>
      <c r="B11" t="s">
        <v>35</v>
      </c>
      <c r="C11">
        <v>35</v>
      </c>
      <c r="D11" t="s">
        <v>70</v>
      </c>
      <c r="E11">
        <v>0.80679999999999996</v>
      </c>
      <c r="F11">
        <v>0.84919999999999995</v>
      </c>
      <c r="G11">
        <v>0.76690000000000003</v>
      </c>
      <c r="H11">
        <v>0.85270000000000001</v>
      </c>
      <c r="I11">
        <v>0.80720000000000003</v>
      </c>
      <c r="J11">
        <v>0.66539999999999999</v>
      </c>
    </row>
    <row r="12" spans="1:10" x14ac:dyDescent="0.2">
      <c r="A12" t="s">
        <v>66</v>
      </c>
      <c r="B12" t="s">
        <v>53</v>
      </c>
      <c r="C12">
        <v>33</v>
      </c>
      <c r="D12" t="s">
        <v>66</v>
      </c>
      <c r="E12">
        <v>0.67900000000000005</v>
      </c>
      <c r="F12">
        <v>0.80689999999999995</v>
      </c>
      <c r="G12">
        <v>0.62480000000000002</v>
      </c>
      <c r="H12">
        <v>0.71389999999999998</v>
      </c>
      <c r="I12">
        <v>0.66979999999999995</v>
      </c>
      <c r="J12">
        <v>0.56010000000000004</v>
      </c>
    </row>
    <row r="13" spans="1:10" x14ac:dyDescent="0.2">
      <c r="A13" t="s">
        <v>66</v>
      </c>
      <c r="B13" t="s">
        <v>50</v>
      </c>
      <c r="C13">
        <v>19</v>
      </c>
      <c r="D13" t="s">
        <v>66</v>
      </c>
      <c r="E13">
        <v>0.67410000000000003</v>
      </c>
      <c r="F13">
        <v>0.78339999999999999</v>
      </c>
      <c r="G13">
        <v>0.66320000000000001</v>
      </c>
      <c r="H13">
        <v>0.69710000000000005</v>
      </c>
      <c r="I13">
        <v>0.66820000000000002</v>
      </c>
      <c r="J13">
        <v>0.47139999999999999</v>
      </c>
    </row>
    <row r="14" spans="1:10" x14ac:dyDescent="0.2">
      <c r="A14" t="s">
        <v>70</v>
      </c>
      <c r="B14" t="s">
        <v>33</v>
      </c>
      <c r="C14">
        <v>22</v>
      </c>
      <c r="D14" t="s">
        <v>70</v>
      </c>
      <c r="E14">
        <v>0.71230000000000004</v>
      </c>
      <c r="F14">
        <v>0.82730000000000004</v>
      </c>
      <c r="G14">
        <v>0.69159999999999999</v>
      </c>
      <c r="H14">
        <v>0.7631</v>
      </c>
      <c r="I14">
        <v>0.75380000000000003</v>
      </c>
      <c r="J14">
        <v>0.52659999999999996</v>
      </c>
    </row>
    <row r="15" spans="1:10" x14ac:dyDescent="0.2">
      <c r="A15" t="s">
        <v>70</v>
      </c>
      <c r="B15" t="s">
        <v>37</v>
      </c>
      <c r="C15">
        <v>67</v>
      </c>
      <c r="D15" t="s">
        <v>70</v>
      </c>
      <c r="E15">
        <v>0.89149999999999996</v>
      </c>
      <c r="F15">
        <v>0.89939999999999998</v>
      </c>
      <c r="G15">
        <v>0.85660000000000003</v>
      </c>
      <c r="H15">
        <v>0.89910000000000001</v>
      </c>
      <c r="I15">
        <v>0.91379999999999995</v>
      </c>
      <c r="J15">
        <v>0.61619999999999997</v>
      </c>
    </row>
    <row r="16" spans="1:10" x14ac:dyDescent="0.2">
      <c r="A16" t="s">
        <v>70</v>
      </c>
      <c r="B16" t="s">
        <v>39</v>
      </c>
      <c r="C16">
        <v>4</v>
      </c>
      <c r="D16" t="s">
        <v>70</v>
      </c>
      <c r="E16">
        <v>0.81120000000000003</v>
      </c>
      <c r="F16">
        <v>0.86550000000000005</v>
      </c>
      <c r="G16">
        <v>0.7792</v>
      </c>
      <c r="H16">
        <v>0.82150000000000001</v>
      </c>
      <c r="I16">
        <v>0.76910000000000001</v>
      </c>
      <c r="J16">
        <v>0.54569999999999996</v>
      </c>
    </row>
    <row r="17" spans="1:10" x14ac:dyDescent="0.2">
      <c r="A17" t="s">
        <v>70</v>
      </c>
      <c r="B17" t="s">
        <v>19</v>
      </c>
      <c r="C17">
        <v>36</v>
      </c>
      <c r="D17" t="s">
        <v>70</v>
      </c>
      <c r="E17">
        <v>0.73170000000000002</v>
      </c>
      <c r="F17">
        <v>0.87439999999999996</v>
      </c>
      <c r="G17">
        <v>0.71950000000000003</v>
      </c>
      <c r="H17">
        <v>0.75860000000000005</v>
      </c>
      <c r="I17">
        <v>0.77070000000000005</v>
      </c>
      <c r="J17">
        <v>0.49330000000000002</v>
      </c>
    </row>
    <row r="18" spans="1:10" x14ac:dyDescent="0.2">
      <c r="A18" t="s">
        <v>70</v>
      </c>
      <c r="B18" t="s">
        <v>79</v>
      </c>
      <c r="C18">
        <v>15</v>
      </c>
      <c r="D18" t="s">
        <v>70</v>
      </c>
      <c r="E18">
        <v>0.84519999999999995</v>
      </c>
      <c r="F18">
        <v>0.86229999999999996</v>
      </c>
      <c r="G18">
        <v>0.81810000000000005</v>
      </c>
      <c r="H18">
        <v>0.84809999999999997</v>
      </c>
      <c r="I18">
        <v>0.86099999999999999</v>
      </c>
      <c r="J18">
        <v>0.42930000000000001</v>
      </c>
    </row>
    <row r="19" spans="1:10" x14ac:dyDescent="0.2">
      <c r="A19" t="s">
        <v>70</v>
      </c>
      <c r="B19" t="s">
        <v>26</v>
      </c>
      <c r="C19">
        <v>21</v>
      </c>
      <c r="D19" t="s">
        <v>70</v>
      </c>
      <c r="E19">
        <v>0.8881</v>
      </c>
      <c r="F19">
        <v>0.91410000000000002</v>
      </c>
      <c r="G19">
        <v>0.88680000000000003</v>
      </c>
      <c r="H19">
        <v>0.90469999999999995</v>
      </c>
      <c r="I19">
        <v>0.87870000000000004</v>
      </c>
      <c r="J19">
        <v>0.49890000000000001</v>
      </c>
    </row>
    <row r="20" spans="1:10" x14ac:dyDescent="0.2">
      <c r="A20" t="s">
        <v>66</v>
      </c>
      <c r="B20" t="s">
        <v>52</v>
      </c>
      <c r="C20">
        <v>28</v>
      </c>
      <c r="D20" t="s">
        <v>66</v>
      </c>
      <c r="E20">
        <v>0.69810000000000005</v>
      </c>
      <c r="F20">
        <v>0.82140000000000002</v>
      </c>
      <c r="G20">
        <v>0.67569999999999997</v>
      </c>
      <c r="H20">
        <v>0.70340000000000003</v>
      </c>
      <c r="I20">
        <v>0.66520000000000001</v>
      </c>
      <c r="J20">
        <v>0.5524</v>
      </c>
    </row>
    <row r="21" spans="1:10" x14ac:dyDescent="0.2">
      <c r="A21" t="s">
        <v>70</v>
      </c>
      <c r="B21" t="s">
        <v>71</v>
      </c>
      <c r="C21">
        <v>3</v>
      </c>
      <c r="D21" t="s">
        <v>70</v>
      </c>
      <c r="E21">
        <v>0.85250000000000004</v>
      </c>
      <c r="F21">
        <v>0.86939999999999995</v>
      </c>
      <c r="G21">
        <v>0.79290000000000005</v>
      </c>
      <c r="H21">
        <v>0.83</v>
      </c>
      <c r="I21">
        <v>0.83960000000000001</v>
      </c>
      <c r="J21">
        <v>0.60470000000000002</v>
      </c>
    </row>
    <row r="22" spans="1:10" x14ac:dyDescent="0.2">
      <c r="A22" t="s">
        <v>66</v>
      </c>
      <c r="B22" t="s">
        <v>44</v>
      </c>
      <c r="C22">
        <v>30</v>
      </c>
      <c r="D22" t="s">
        <v>66</v>
      </c>
      <c r="E22">
        <v>0.7792</v>
      </c>
      <c r="F22">
        <v>0.84089999999999998</v>
      </c>
      <c r="G22">
        <v>0.77749999999999997</v>
      </c>
      <c r="H22">
        <v>0.79779999999999995</v>
      </c>
      <c r="I22">
        <v>0.77929999999999999</v>
      </c>
      <c r="J22">
        <v>0.52749999999999997</v>
      </c>
    </row>
    <row r="23" spans="1:10" x14ac:dyDescent="0.2">
      <c r="A23" t="s">
        <v>66</v>
      </c>
      <c r="B23" t="s">
        <v>42</v>
      </c>
      <c r="C23">
        <v>26</v>
      </c>
      <c r="D23" t="s">
        <v>66</v>
      </c>
      <c r="E23">
        <v>0.64629999999999999</v>
      </c>
      <c r="F23">
        <v>0.79469999999999996</v>
      </c>
      <c r="G23">
        <v>0.64229999999999998</v>
      </c>
      <c r="H23">
        <v>0.70150000000000001</v>
      </c>
      <c r="I23">
        <v>0.68169999999999997</v>
      </c>
      <c r="J23">
        <v>0.4647</v>
      </c>
    </row>
    <row r="24" spans="1:10" x14ac:dyDescent="0.2">
      <c r="A24" t="s">
        <v>70</v>
      </c>
      <c r="B24" t="s">
        <v>36</v>
      </c>
      <c r="C24">
        <v>57</v>
      </c>
      <c r="D24" t="s">
        <v>70</v>
      </c>
      <c r="E24">
        <v>0.7601</v>
      </c>
      <c r="F24">
        <v>0.84150000000000003</v>
      </c>
      <c r="G24">
        <v>0.74990000000000001</v>
      </c>
      <c r="H24">
        <v>0.81530000000000002</v>
      </c>
      <c r="I24">
        <v>0.75519999999999998</v>
      </c>
      <c r="J24">
        <v>0.53200000000000003</v>
      </c>
    </row>
    <row r="25" spans="1:10" x14ac:dyDescent="0.2">
      <c r="A25" t="s">
        <v>70</v>
      </c>
      <c r="B25" t="s">
        <v>78</v>
      </c>
      <c r="C25">
        <v>46</v>
      </c>
      <c r="D25" t="s">
        <v>70</v>
      </c>
      <c r="E25">
        <v>0.79769999999999996</v>
      </c>
      <c r="F25">
        <v>0.82620000000000005</v>
      </c>
      <c r="G25">
        <v>0.75960000000000005</v>
      </c>
      <c r="H25">
        <v>0.80720000000000003</v>
      </c>
      <c r="I25">
        <v>0.77170000000000005</v>
      </c>
      <c r="J25">
        <v>0.54390000000000005</v>
      </c>
    </row>
    <row r="26" spans="1:10" x14ac:dyDescent="0.2">
      <c r="A26" t="s">
        <v>70</v>
      </c>
      <c r="B26" t="s">
        <v>25</v>
      </c>
      <c r="C26">
        <v>29</v>
      </c>
      <c r="D26" t="s">
        <v>70</v>
      </c>
      <c r="E26">
        <v>0.84030000000000005</v>
      </c>
      <c r="F26">
        <v>0.86880000000000002</v>
      </c>
      <c r="G26">
        <v>0.80369999999999997</v>
      </c>
      <c r="H26">
        <v>0.86360000000000003</v>
      </c>
      <c r="I26">
        <v>0.82110000000000005</v>
      </c>
      <c r="J26">
        <v>0.66479999999999995</v>
      </c>
    </row>
    <row r="27" spans="1:10" x14ac:dyDescent="0.2">
      <c r="A27" t="s">
        <v>70</v>
      </c>
      <c r="B27" t="s">
        <v>11</v>
      </c>
      <c r="C27">
        <v>47</v>
      </c>
      <c r="D27" t="s">
        <v>70</v>
      </c>
      <c r="E27">
        <v>0.75870000000000004</v>
      </c>
      <c r="F27">
        <v>0.8095</v>
      </c>
      <c r="G27">
        <v>0.71409999999999996</v>
      </c>
      <c r="H27">
        <v>0.80089999999999995</v>
      </c>
      <c r="I27">
        <v>0.75629999999999997</v>
      </c>
      <c r="J27">
        <v>0.60019999999999996</v>
      </c>
    </row>
    <row r="28" spans="1:10" x14ac:dyDescent="0.2">
      <c r="A28" t="s">
        <v>70</v>
      </c>
      <c r="B28" t="s">
        <v>75</v>
      </c>
      <c r="C28">
        <v>37</v>
      </c>
      <c r="D28" t="s">
        <v>70</v>
      </c>
      <c r="E28">
        <v>0.81599999999999995</v>
      </c>
      <c r="F28">
        <v>0.88400000000000001</v>
      </c>
      <c r="G28">
        <v>0.78390000000000004</v>
      </c>
      <c r="H28">
        <v>0.85329999999999995</v>
      </c>
      <c r="I28">
        <v>0.83040000000000003</v>
      </c>
      <c r="J28">
        <v>0.60799999999999998</v>
      </c>
    </row>
    <row r="29" spans="1:10" x14ac:dyDescent="0.2">
      <c r="A29" t="s">
        <v>70</v>
      </c>
      <c r="B29" t="s">
        <v>18</v>
      </c>
      <c r="C29">
        <v>66</v>
      </c>
      <c r="D29" t="s">
        <v>70</v>
      </c>
      <c r="E29">
        <v>0.77049999999999996</v>
      </c>
      <c r="F29">
        <v>0.83460000000000001</v>
      </c>
      <c r="G29">
        <v>0.76959999999999995</v>
      </c>
      <c r="H29">
        <v>0.78459999999999996</v>
      </c>
      <c r="I29">
        <v>0.75360000000000005</v>
      </c>
      <c r="J29">
        <v>0.6038</v>
      </c>
    </row>
    <row r="30" spans="1:10" x14ac:dyDescent="0.2">
      <c r="A30" t="s">
        <v>70</v>
      </c>
      <c r="B30" t="s">
        <v>72</v>
      </c>
      <c r="C30">
        <v>23</v>
      </c>
      <c r="D30" t="s">
        <v>70</v>
      </c>
      <c r="E30">
        <v>0.78510000000000002</v>
      </c>
      <c r="F30">
        <v>0.8478</v>
      </c>
      <c r="G30">
        <v>0.76370000000000005</v>
      </c>
      <c r="H30">
        <v>0.83030000000000004</v>
      </c>
      <c r="I30">
        <v>0.77229999999999999</v>
      </c>
      <c r="J30">
        <v>0.61480000000000001</v>
      </c>
    </row>
    <row r="31" spans="1:10" x14ac:dyDescent="0.2">
      <c r="A31" t="s">
        <v>70</v>
      </c>
      <c r="B31" t="s">
        <v>74</v>
      </c>
      <c r="C31">
        <v>12</v>
      </c>
      <c r="D31" t="s">
        <v>70</v>
      </c>
      <c r="E31">
        <v>0.82740000000000002</v>
      </c>
      <c r="F31">
        <v>0.87529999999999997</v>
      </c>
      <c r="G31">
        <v>0.76370000000000005</v>
      </c>
      <c r="H31">
        <v>0.84919999999999995</v>
      </c>
      <c r="I31">
        <v>0.82699999999999996</v>
      </c>
      <c r="J31">
        <v>0.59250000000000003</v>
      </c>
    </row>
    <row r="32" spans="1:10" x14ac:dyDescent="0.2">
      <c r="A32" t="s">
        <v>68</v>
      </c>
      <c r="B32" t="s">
        <v>69</v>
      </c>
      <c r="C32">
        <v>1</v>
      </c>
      <c r="D32" t="s">
        <v>68</v>
      </c>
      <c r="E32">
        <v>0.83099999999999996</v>
      </c>
      <c r="F32">
        <v>0.84460000000000002</v>
      </c>
      <c r="G32">
        <v>0.81859999999999999</v>
      </c>
      <c r="H32">
        <v>0.82420000000000004</v>
      </c>
      <c r="I32">
        <v>0.82989999999999997</v>
      </c>
      <c r="J32">
        <v>0.61599999999999999</v>
      </c>
    </row>
    <row r="33" spans="1:10" x14ac:dyDescent="0.2">
      <c r="A33" t="s">
        <v>70</v>
      </c>
      <c r="B33" t="s">
        <v>73</v>
      </c>
      <c r="C33">
        <v>24</v>
      </c>
      <c r="D33" t="s">
        <v>70</v>
      </c>
      <c r="E33">
        <v>0.85250000000000004</v>
      </c>
      <c r="F33">
        <v>0.86380000000000001</v>
      </c>
      <c r="G33">
        <v>0.82840000000000003</v>
      </c>
      <c r="H33">
        <v>0.85019999999999996</v>
      </c>
      <c r="I33">
        <v>0.871</v>
      </c>
      <c r="J33">
        <v>0.73260000000000003</v>
      </c>
    </row>
    <row r="34" spans="1:10" x14ac:dyDescent="0.2">
      <c r="A34" t="s">
        <v>70</v>
      </c>
      <c r="B34" t="s">
        <v>20</v>
      </c>
      <c r="C34">
        <v>9</v>
      </c>
      <c r="D34" t="s">
        <v>70</v>
      </c>
      <c r="E34">
        <v>0.85809999999999997</v>
      </c>
      <c r="F34">
        <v>0.90480000000000005</v>
      </c>
      <c r="G34">
        <v>0.7964</v>
      </c>
      <c r="H34">
        <v>0.89480000000000004</v>
      </c>
      <c r="I34">
        <v>0.88480000000000003</v>
      </c>
      <c r="J34">
        <v>0.7329</v>
      </c>
    </row>
    <row r="35" spans="1:10" x14ac:dyDescent="0.2">
      <c r="A35" t="s">
        <v>66</v>
      </c>
      <c r="B35" t="s">
        <v>51</v>
      </c>
      <c r="C35">
        <v>16</v>
      </c>
      <c r="D35" t="s">
        <v>66</v>
      </c>
      <c r="E35">
        <v>0.69469999999999998</v>
      </c>
      <c r="F35">
        <v>0.77790000000000004</v>
      </c>
      <c r="G35">
        <v>0.66479999999999995</v>
      </c>
      <c r="H35">
        <v>0.73150000000000004</v>
      </c>
      <c r="I35">
        <v>0.67400000000000004</v>
      </c>
      <c r="J35">
        <v>0.48120000000000002</v>
      </c>
    </row>
    <row r="36" spans="1:10" x14ac:dyDescent="0.2">
      <c r="A36" t="s">
        <v>70</v>
      </c>
      <c r="B36" t="s">
        <v>13</v>
      </c>
      <c r="C36">
        <v>51</v>
      </c>
      <c r="D36" t="s">
        <v>70</v>
      </c>
      <c r="E36">
        <v>0.79669999999999996</v>
      </c>
      <c r="F36">
        <v>0.85670000000000002</v>
      </c>
      <c r="G36">
        <v>0.69059999999999999</v>
      </c>
      <c r="H36">
        <v>0.83530000000000004</v>
      </c>
      <c r="I36">
        <v>0.7984</v>
      </c>
      <c r="J36">
        <v>0.58599999999999997</v>
      </c>
    </row>
    <row r="37" spans="1:10" x14ac:dyDescent="0.2">
      <c r="A37" t="s">
        <v>70</v>
      </c>
      <c r="B37" t="s">
        <v>12</v>
      </c>
      <c r="C37">
        <v>50</v>
      </c>
      <c r="D37" t="s">
        <v>70</v>
      </c>
      <c r="E37">
        <v>0.83050000000000002</v>
      </c>
      <c r="F37">
        <v>0.86380000000000001</v>
      </c>
      <c r="G37">
        <v>0.75529999999999997</v>
      </c>
      <c r="H37">
        <v>0.84130000000000005</v>
      </c>
      <c r="I37">
        <v>0.77659999999999996</v>
      </c>
      <c r="J37">
        <v>0.59150000000000003</v>
      </c>
    </row>
    <row r="38" spans="1:10" x14ac:dyDescent="0.2">
      <c r="A38" t="s">
        <v>66</v>
      </c>
      <c r="B38" t="s">
        <v>41</v>
      </c>
      <c r="C38">
        <v>27</v>
      </c>
      <c r="D38" t="s">
        <v>66</v>
      </c>
      <c r="E38">
        <v>0.67120000000000002</v>
      </c>
      <c r="F38">
        <v>0.77800000000000002</v>
      </c>
      <c r="G38">
        <v>0.65180000000000005</v>
      </c>
      <c r="H38">
        <v>0.70330000000000004</v>
      </c>
      <c r="I38">
        <v>0.59299999999999997</v>
      </c>
      <c r="J38">
        <v>0.50570000000000004</v>
      </c>
    </row>
    <row r="39" spans="1:10" x14ac:dyDescent="0.2">
      <c r="A39" t="s">
        <v>70</v>
      </c>
      <c r="B39" t="s">
        <v>31</v>
      </c>
      <c r="C39">
        <v>41</v>
      </c>
      <c r="D39" t="s">
        <v>70</v>
      </c>
      <c r="E39">
        <v>0.79620000000000002</v>
      </c>
      <c r="F39">
        <v>0.82189999999999996</v>
      </c>
      <c r="G39">
        <v>0.76839999999999997</v>
      </c>
      <c r="H39">
        <v>0.80859999999999999</v>
      </c>
      <c r="I39">
        <v>0.80869999999999997</v>
      </c>
      <c r="J39">
        <v>0.59130000000000005</v>
      </c>
    </row>
    <row r="40" spans="1:10" x14ac:dyDescent="0.2">
      <c r="A40" t="s">
        <v>66</v>
      </c>
      <c r="B40" t="s">
        <v>47</v>
      </c>
      <c r="C40">
        <v>25</v>
      </c>
      <c r="D40" t="s">
        <v>66</v>
      </c>
      <c r="E40">
        <v>0.66169999999999995</v>
      </c>
      <c r="F40">
        <v>0.78939999999999999</v>
      </c>
      <c r="G40">
        <v>0.62929999999999997</v>
      </c>
      <c r="H40">
        <v>0.69979999999999998</v>
      </c>
      <c r="I40">
        <v>0.61470000000000002</v>
      </c>
      <c r="J40">
        <v>0.4662</v>
      </c>
    </row>
    <row r="41" spans="1:10" x14ac:dyDescent="0.2">
      <c r="A41" t="s">
        <v>70</v>
      </c>
      <c r="B41" t="s">
        <v>15</v>
      </c>
      <c r="C41">
        <v>14</v>
      </c>
      <c r="D41" t="s">
        <v>70</v>
      </c>
      <c r="E41">
        <v>0.86770000000000003</v>
      </c>
      <c r="F41">
        <v>0.88349999999999995</v>
      </c>
      <c r="G41">
        <v>0.82569999999999999</v>
      </c>
      <c r="H41">
        <v>0.87119999999999997</v>
      </c>
      <c r="I41">
        <v>0.85529999999999995</v>
      </c>
      <c r="J41">
        <v>0.4572</v>
      </c>
    </row>
    <row r="42" spans="1:10" x14ac:dyDescent="0.2">
      <c r="A42" t="s">
        <v>70</v>
      </c>
      <c r="B42" t="s">
        <v>77</v>
      </c>
      <c r="C42">
        <v>7</v>
      </c>
      <c r="D42" t="s">
        <v>70</v>
      </c>
      <c r="E42">
        <v>0.8327</v>
      </c>
      <c r="F42">
        <v>0.86890000000000001</v>
      </c>
      <c r="G42">
        <v>0.81210000000000004</v>
      </c>
      <c r="H42">
        <v>0.8306</v>
      </c>
      <c r="I42">
        <v>0.80169999999999997</v>
      </c>
      <c r="J42">
        <v>0.57399999999999995</v>
      </c>
    </row>
    <row r="43" spans="1:10" x14ac:dyDescent="0.2">
      <c r="A43" t="s">
        <v>66</v>
      </c>
      <c r="B43" t="s">
        <v>40</v>
      </c>
      <c r="C43">
        <v>63</v>
      </c>
      <c r="D43" t="s">
        <v>66</v>
      </c>
      <c r="E43">
        <v>0.54469999999999996</v>
      </c>
      <c r="F43">
        <v>0.80500000000000005</v>
      </c>
      <c r="G43">
        <v>0.57140000000000002</v>
      </c>
      <c r="H43">
        <v>0.57369999999999999</v>
      </c>
      <c r="I43">
        <v>0.70230000000000004</v>
      </c>
      <c r="J43">
        <v>0.43809999999999999</v>
      </c>
    </row>
    <row r="44" spans="1:10" x14ac:dyDescent="0.2">
      <c r="A44" t="s">
        <v>70</v>
      </c>
      <c r="B44" t="s">
        <v>32</v>
      </c>
      <c r="C44">
        <v>65</v>
      </c>
      <c r="D44" t="s">
        <v>70</v>
      </c>
      <c r="E44">
        <v>0.88480000000000003</v>
      </c>
      <c r="F44">
        <v>0.93240000000000001</v>
      </c>
      <c r="G44">
        <v>0.87570000000000003</v>
      </c>
      <c r="H44">
        <v>0.88719999999999999</v>
      </c>
      <c r="I44">
        <v>0.8518</v>
      </c>
      <c r="J44">
        <v>0.63759999999999994</v>
      </c>
    </row>
    <row r="45" spans="1:10" x14ac:dyDescent="0.2">
      <c r="A45" t="s">
        <v>66</v>
      </c>
      <c r="B45" t="s">
        <v>43</v>
      </c>
      <c r="C45">
        <v>18</v>
      </c>
      <c r="D45" t="s">
        <v>66</v>
      </c>
      <c r="E45">
        <v>0.68659999999999999</v>
      </c>
      <c r="F45">
        <v>0.7792</v>
      </c>
      <c r="G45">
        <v>0.69420000000000004</v>
      </c>
      <c r="H45">
        <v>0.69850000000000001</v>
      </c>
      <c r="I45">
        <v>0.67249999999999999</v>
      </c>
      <c r="J45">
        <v>0.49759999999999999</v>
      </c>
    </row>
  </sheetData>
  <sheetProtection algorithmName="SHA-512" hashValue="BLCNF7Xdm4mgPUfgNYSPxZvw/cqxriPb3b1pfhBuxnz1Thl6wrMkrdfdZuaT4cAIoTb+oX3D0enY+vsfoGQE9g==" saltValue="g2bHTUyPkdb9U/MrSJV46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C64-6044-4D2B-AF19-FB5734C7A2B9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Q40" sqref="Q40"/>
    </sheetView>
  </sheetViews>
  <sheetFormatPr defaultColWidth="8.85546875" defaultRowHeight="12.75" x14ac:dyDescent="0.2"/>
  <cols>
    <col min="1" max="1" width="5.7109375" hidden="1" customWidth="1"/>
    <col min="2" max="2" width="5.710937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55</v>
      </c>
      <c r="F3" s="12">
        <f>VLOOKUP($A3,'Top4 Non-Adjusted RAW'!$C:$J,3,FALSE)</f>
        <v>0.89339999999999997</v>
      </c>
      <c r="G3" s="12">
        <f>VLOOKUP($A3,'Top4 Non-Adjusted RAW'!$C:$J,4,FALSE)</f>
        <v>0.90569999999999995</v>
      </c>
      <c r="H3" s="12">
        <f>VLOOKUP($A3,'Top4 Non-Adjusted RAW'!$C:$J,5,FALSE)</f>
        <v>0.87990000000000002</v>
      </c>
      <c r="I3" s="12">
        <f>VLOOKUP($A3,'Top4 Non-Adjusted RAW'!$C:$J,6,FALSE)</f>
        <v>0.89870000000000005</v>
      </c>
      <c r="J3" s="12">
        <f>VLOOKUP($A3,'Top4 Non-Adjusted RAW'!$C:$J,7,FALSE)</f>
        <v>0.90429999999999999</v>
      </c>
      <c r="K3" s="12">
        <f>VLOOKUP($A3,'Top4 Non-Adjusted RAW'!$C:$J,8,FALSE)</f>
        <v>0.74050000000000005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55</v>
      </c>
      <c r="F4" s="12">
        <f>VLOOKUP($A4,'Top4 Non-Adjusted RAW'!$C:$J,3,FALSE)</f>
        <v>0.87119999999999997</v>
      </c>
      <c r="G4" s="12">
        <f>VLOOKUP($A4,'Top4 Non-Adjusted RAW'!$C:$J,4,FALSE)</f>
        <v>0.88749999999999996</v>
      </c>
      <c r="H4" s="12">
        <f>VLOOKUP($A4,'Top4 Non-Adjusted RAW'!$C:$J,5,FALSE)</f>
        <v>0.82989999999999997</v>
      </c>
      <c r="I4" s="12">
        <f>VLOOKUP($A4,'Top4 Non-Adjusted RAW'!$C:$J,6,FALSE)</f>
        <v>0.90539999999999998</v>
      </c>
      <c r="J4" s="12">
        <f>VLOOKUP($A4,'Top4 Non-Adjusted RAW'!$C:$J,7,FALSE)</f>
        <v>0.89859999999999995</v>
      </c>
      <c r="K4" s="12">
        <f>VLOOKUP($A4,'Top4 Non-Adjusted RAW'!$C:$J,8,FALSE)</f>
        <v>0.68289999999999995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55</v>
      </c>
      <c r="F5" s="12">
        <f>VLOOKUP($A5,'Top4 Non-Adjusted RAW'!$C:$J,3,FALSE)</f>
        <v>0.83440000000000003</v>
      </c>
      <c r="G5" s="12">
        <f>VLOOKUP($A5,'Top4 Non-Adjusted RAW'!$C:$J,4,FALSE)</f>
        <v>0.87849999999999995</v>
      </c>
      <c r="H5" s="12">
        <f>VLOOKUP($A5,'Top4 Non-Adjusted RAW'!$C:$J,5,FALSE)</f>
        <v>0.77470000000000006</v>
      </c>
      <c r="I5" s="12">
        <f>VLOOKUP($A5,'Top4 Non-Adjusted RAW'!$C:$J,6,FALSE)</f>
        <v>0.88249999999999995</v>
      </c>
      <c r="J5" s="12">
        <f>VLOOKUP($A5,'Top4 Non-Adjusted RAW'!$C:$J,7,FALSE)</f>
        <v>0.85519999999999996</v>
      </c>
      <c r="K5" s="12">
        <f>VLOOKUP($A5,'Top4 Non-Adjusted RAW'!$C:$J,8,FALSE)</f>
        <v>0.71199999999999997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55</v>
      </c>
      <c r="F6" s="12">
        <f>VLOOKUP($A6,'Top4 Non-Adjusted RAW'!$C:$J,3,FALSE)</f>
        <v>0.88360000000000005</v>
      </c>
      <c r="G6" s="12">
        <f>VLOOKUP($A6,'Top4 Non-Adjusted RAW'!$C:$J,4,FALSE)</f>
        <v>0.91439999999999999</v>
      </c>
      <c r="H6" s="12">
        <f>VLOOKUP($A6,'Top4 Non-Adjusted RAW'!$C:$J,5,FALSE)</f>
        <v>0.82010000000000005</v>
      </c>
      <c r="I6" s="12">
        <f>VLOOKUP($A6,'Top4 Non-Adjusted RAW'!$C:$J,6,FALSE)</f>
        <v>0.91679999999999995</v>
      </c>
      <c r="J6" s="12">
        <f>VLOOKUP($A6,'Top4 Non-Adjusted RAW'!$C:$J,7,FALSE)</f>
        <v>0.85650000000000004</v>
      </c>
      <c r="K6" s="12">
        <f>VLOOKUP($A6,'Top4 Non-Adjusted RAW'!$C:$J,8,FALSE)</f>
        <v>0.7026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55</v>
      </c>
      <c r="F7" s="12">
        <f>VLOOKUP($A7,'Top4 Non-Adjusted RAW'!$C:$J,3,FALSE)</f>
        <v>0.88149999999999995</v>
      </c>
      <c r="G7" s="12">
        <f>VLOOKUP($A7,'Top4 Non-Adjusted RAW'!$C:$J,4,FALSE)</f>
        <v>0.9194</v>
      </c>
      <c r="H7" s="12">
        <f>VLOOKUP($A7,'Top4 Non-Adjusted RAW'!$C:$J,5,FALSE)</f>
        <v>0.76249999999999996</v>
      </c>
      <c r="I7" s="12">
        <f>VLOOKUP($A7,'Top4 Non-Adjusted RAW'!$C:$J,6,FALSE)</f>
        <v>0.91500000000000004</v>
      </c>
      <c r="J7" s="12">
        <f>VLOOKUP($A7,'Top4 Non-Adjusted RAW'!$C:$J,7,FALSE)</f>
        <v>0.88449999999999995</v>
      </c>
      <c r="K7" s="12">
        <f>VLOOKUP($A7,'Top4 Non-Adjusted RAW'!$C:$J,8,FALSE)</f>
        <v>0.68479999999999996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55</v>
      </c>
      <c r="F8" s="12">
        <f>VLOOKUP($A8,'Top4 Non-Adjusted RAW'!$C:$J,3,FALSE)</f>
        <v>0.86299999999999999</v>
      </c>
      <c r="G8" s="12">
        <f>VLOOKUP($A8,'Top4 Non-Adjusted RAW'!$C:$J,4,FALSE)</f>
        <v>0.88919999999999999</v>
      </c>
      <c r="H8" s="12">
        <f>VLOOKUP($A8,'Top4 Non-Adjusted RAW'!$C:$J,5,FALSE)</f>
        <v>0.81610000000000005</v>
      </c>
      <c r="I8" s="12">
        <f>VLOOKUP($A8,'Top4 Non-Adjusted RAW'!$C:$J,6,FALSE)</f>
        <v>0.88639999999999997</v>
      </c>
      <c r="J8" s="12">
        <f>VLOOKUP($A8,'Top4 Non-Adjusted RAW'!$C:$J,7,FALSE)</f>
        <v>0.86229999999999996</v>
      </c>
      <c r="K8" s="12">
        <f>VLOOKUP($A8,'Top4 Non-Adjusted RAW'!$C:$J,8,FALSE)</f>
        <v>0.67110000000000003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55</v>
      </c>
      <c r="F9" s="12">
        <f>VLOOKUP($A9,'Top4 Non-Adjusted RAW'!$C:$J,3,FALSE)</f>
        <v>0.91879999999999995</v>
      </c>
      <c r="G9" s="12">
        <f>VLOOKUP($A9,'Top4 Non-Adjusted RAW'!$C:$J,4,FALSE)</f>
        <v>0.93179999999999996</v>
      </c>
      <c r="H9" s="12">
        <f>VLOOKUP($A9,'Top4 Non-Adjusted RAW'!$C:$J,5,FALSE)</f>
        <v>0.88870000000000005</v>
      </c>
      <c r="I9" s="12">
        <f>VLOOKUP($A9,'Top4 Non-Adjusted RAW'!$C:$J,6,FALSE)</f>
        <v>0.93559999999999999</v>
      </c>
      <c r="J9" s="12">
        <f>VLOOKUP($A9,'Top4 Non-Adjusted RAW'!$C:$J,7,FALSE)</f>
        <v>0.92269999999999996</v>
      </c>
      <c r="K9" s="12">
        <f>VLOOKUP($A9,'Top4 Non-Adjusted RAW'!$C:$J,8,FALSE)</f>
        <v>0.51890000000000003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55</v>
      </c>
      <c r="F10" s="12">
        <f>VLOOKUP($A10,'Top4 Non-Adjusted RAW'!$C:$J,3,FALSE)</f>
        <v>0.88670000000000004</v>
      </c>
      <c r="G10" s="12">
        <f>VLOOKUP($A10,'Top4 Non-Adjusted RAW'!$C:$J,4,FALSE)</f>
        <v>0.91779999999999995</v>
      </c>
      <c r="H10" s="12">
        <f>VLOOKUP($A10,'Top4 Non-Adjusted RAW'!$C:$J,5,FALSE)</f>
        <v>0.82269999999999999</v>
      </c>
      <c r="I10" s="12">
        <f>VLOOKUP($A10,'Top4 Non-Adjusted RAW'!$C:$J,6,FALSE)</f>
        <v>0.9113</v>
      </c>
      <c r="J10" s="12">
        <f>VLOOKUP($A10,'Top4 Non-Adjusted RAW'!$C:$J,7,FALSE)</f>
        <v>0.90390000000000004</v>
      </c>
      <c r="K10" s="12">
        <f>VLOOKUP($A10,'Top4 Non-Adjusted RAW'!$C:$J,8,FALSE)</f>
        <v>0.69159999999999999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55</v>
      </c>
      <c r="F11" s="12">
        <f>VLOOKUP($A11,'Top4 Non-Adjusted RAW'!$C:$J,3,FALSE)</f>
        <v>0.87270000000000003</v>
      </c>
      <c r="G11" s="12">
        <f>VLOOKUP($A11,'Top4 Non-Adjusted RAW'!$C:$J,4,FALSE)</f>
        <v>0.92759999999999998</v>
      </c>
      <c r="H11" s="12">
        <f>VLOOKUP($A11,'Top4 Non-Adjusted RAW'!$C:$J,5,FALSE)</f>
        <v>0.8407</v>
      </c>
      <c r="I11" s="12">
        <f>VLOOKUP($A11,'Top4 Non-Adjusted RAW'!$C:$J,6,FALSE)</f>
        <v>0.91300000000000003</v>
      </c>
      <c r="J11" s="12">
        <f>VLOOKUP($A11,'Top4 Non-Adjusted RAW'!$C:$J,7,FALSE)</f>
        <v>0.9002</v>
      </c>
      <c r="K11" s="12">
        <f>VLOOKUP($A11,'Top4 Non-Adjusted RAW'!$C:$J,8,FALSE)</f>
        <v>0.73750000000000004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55</v>
      </c>
      <c r="F12" s="12">
        <f>VLOOKUP($A12,'Top4 Non-Adjusted RAW'!$C:$J,3,FALSE)</f>
        <v>0.84209999999999996</v>
      </c>
      <c r="G12" s="12">
        <f>VLOOKUP($A12,'Top4 Non-Adjusted RAW'!$C:$J,4,FALSE)</f>
        <v>0.88629999999999998</v>
      </c>
      <c r="H12" s="12">
        <f>VLOOKUP($A12,'Top4 Non-Adjusted RAW'!$C:$J,5,FALSE)</f>
        <v>0.82540000000000002</v>
      </c>
      <c r="I12" s="12">
        <f>VLOOKUP($A12,'Top4 Non-Adjusted RAW'!$C:$J,6,FALSE)</f>
        <v>0.87870000000000004</v>
      </c>
      <c r="J12" s="12">
        <f>VLOOKUP($A12,'Top4 Non-Adjusted RAW'!$C:$J,7,FALSE)</f>
        <v>0.8528</v>
      </c>
      <c r="K12" s="12">
        <f>VLOOKUP($A12,'Top4 Non-Adjusted RAW'!$C:$J,8,FALSE)</f>
        <v>0.71860000000000002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55</v>
      </c>
      <c r="F13" s="12">
        <f>VLOOKUP($A13,'Top4 Non-Adjusted RAW'!$C:$J,3,FALSE)</f>
        <v>0.81220000000000003</v>
      </c>
      <c r="G13" s="12">
        <f>VLOOKUP($A13,'Top4 Non-Adjusted RAW'!$C:$J,4,FALSE)</f>
        <v>0.92520000000000002</v>
      </c>
      <c r="H13" s="12">
        <f>VLOOKUP($A13,'Top4 Non-Adjusted RAW'!$C:$J,5,FALSE)</f>
        <v>0.78139999999999998</v>
      </c>
      <c r="I13" s="12">
        <f>VLOOKUP($A13,'Top4 Non-Adjusted RAW'!$C:$J,6,FALSE)</f>
        <v>0.85329999999999995</v>
      </c>
      <c r="J13" s="12">
        <f>VLOOKUP($A13,'Top4 Non-Adjusted RAW'!$C:$J,7,FALSE)</f>
        <v>0.85699999999999998</v>
      </c>
      <c r="K13" s="12">
        <f>VLOOKUP($A13,'Top4 Non-Adjusted RAW'!$C:$J,8,FALSE)</f>
        <v>0.62080000000000002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55</v>
      </c>
      <c r="F14" s="12">
        <f>VLOOKUP($A14,'Top4 Non-Adjusted RAW'!$C:$J,3,FALSE)</f>
        <v>0.89580000000000004</v>
      </c>
      <c r="G14" s="12">
        <f>VLOOKUP($A14,'Top4 Non-Adjusted RAW'!$C:$J,4,FALSE)</f>
        <v>0.93659999999999999</v>
      </c>
      <c r="H14" s="12">
        <f>VLOOKUP($A14,'Top4 Non-Adjusted RAW'!$C:$J,5,FALSE)</f>
        <v>0.85099999999999998</v>
      </c>
      <c r="I14" s="12">
        <f>VLOOKUP($A14,'Top4 Non-Adjusted RAW'!$C:$J,6,FALSE)</f>
        <v>0.94040000000000001</v>
      </c>
      <c r="J14" s="12">
        <f>VLOOKUP($A14,'Top4 Non-Adjusted RAW'!$C:$J,7,FALSE)</f>
        <v>0.9415</v>
      </c>
      <c r="K14" s="12">
        <f>VLOOKUP($A14,'Top4 Non-Adjusted RAW'!$C:$J,8,FALSE)</f>
        <v>0.82040000000000002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55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55</v>
      </c>
      <c r="F16" s="12">
        <f>VLOOKUP($A16,'Top4 Non-Adjusted RAW'!$C:$J,3,FALSE)</f>
        <v>0.89170000000000005</v>
      </c>
      <c r="G16" s="12">
        <f>VLOOKUP($A16,'Top4 Non-Adjusted RAW'!$C:$J,4,FALSE)</f>
        <v>0.90680000000000005</v>
      </c>
      <c r="H16" s="12">
        <f>VLOOKUP($A16,'Top4 Non-Adjusted RAW'!$C:$J,5,FALSE)</f>
        <v>0.85750000000000004</v>
      </c>
      <c r="I16" s="12">
        <f>VLOOKUP($A16,'Top4 Non-Adjusted RAW'!$C:$J,6,FALSE)</f>
        <v>0.9042</v>
      </c>
      <c r="J16" s="12">
        <f>VLOOKUP($A16,'Top4 Non-Adjusted RAW'!$C:$J,7,FALSE)</f>
        <v>0.91100000000000003</v>
      </c>
      <c r="K16" s="12">
        <f>VLOOKUP($A16,'Top4 Non-Adjusted RAW'!$C:$J,8,FALSE)</f>
        <v>0.70350000000000001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55</v>
      </c>
      <c r="F17" s="12">
        <f>VLOOKUP($A17,'Top4 Non-Adjusted RAW'!$C:$J,3,FALSE)</f>
        <v>0.90029999999999999</v>
      </c>
      <c r="G17" s="12">
        <f>VLOOKUP($A17,'Top4 Non-Adjusted RAW'!$C:$J,4,FALSE)</f>
        <v>0.9204</v>
      </c>
      <c r="H17" s="12">
        <f>VLOOKUP($A17,'Top4 Non-Adjusted RAW'!$C:$J,5,FALSE)</f>
        <v>0.86880000000000002</v>
      </c>
      <c r="I17" s="12">
        <f>VLOOKUP($A17,'Top4 Non-Adjusted RAW'!$C:$J,6,FALSE)</f>
        <v>0.90939999999999999</v>
      </c>
      <c r="J17" s="12">
        <f>VLOOKUP($A17,'Top4 Non-Adjusted RAW'!$C:$J,7,FALSE)</f>
        <v>0.89259999999999995</v>
      </c>
      <c r="K17" s="12">
        <f>VLOOKUP($A17,'Top4 Non-Adjusted RAW'!$C:$J,8,FALSE)</f>
        <v>0.69910000000000005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55</v>
      </c>
      <c r="F18" s="12">
        <f>VLOOKUP($A18,'Top4 Non-Adjusted RAW'!$C:$J,3,FALSE)</f>
        <v>0.89939999999999998</v>
      </c>
      <c r="G18" s="12">
        <f>VLOOKUP($A18,'Top4 Non-Adjusted RAW'!$C:$J,4,FALSE)</f>
        <v>0.91739999999999999</v>
      </c>
      <c r="H18" s="12">
        <f>VLOOKUP($A18,'Top4 Non-Adjusted RAW'!$C:$J,5,FALSE)</f>
        <v>0.88070000000000004</v>
      </c>
      <c r="I18" s="12">
        <f>VLOOKUP($A18,'Top4 Non-Adjusted RAW'!$C:$J,6,FALSE)</f>
        <v>0.91549999999999998</v>
      </c>
      <c r="J18" s="12">
        <f>VLOOKUP($A18,'Top4 Non-Adjusted RAW'!$C:$J,7,FALSE)</f>
        <v>0.92600000000000005</v>
      </c>
      <c r="K18" s="12">
        <f>VLOOKUP($A18,'Top4 Non-Adjusted RAW'!$C:$J,8,FALSE)</f>
        <v>0.49230000000000002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55</v>
      </c>
      <c r="F19" s="12">
        <f>VLOOKUP($A19,'Top4 Non-Adjusted RAW'!$C:$J,3,FALSE)</f>
        <v>0.90039999999999998</v>
      </c>
      <c r="G19" s="12">
        <f>VLOOKUP($A19,'Top4 Non-Adjusted RAW'!$C:$J,4,FALSE)</f>
        <v>0.90600000000000003</v>
      </c>
      <c r="H19" s="12">
        <f>VLOOKUP($A19,'Top4 Non-Adjusted RAW'!$C:$J,5,FALSE)</f>
        <v>0.84840000000000004</v>
      </c>
      <c r="I19" s="12">
        <f>VLOOKUP($A19,'Top4 Non-Adjusted RAW'!$C:$J,6,FALSE)</f>
        <v>0.91259999999999997</v>
      </c>
      <c r="J19" s="12">
        <f>VLOOKUP($A19,'Top4 Non-Adjusted RAW'!$C:$J,7,FALSE)</f>
        <v>0.88180000000000003</v>
      </c>
      <c r="K19" s="12">
        <f>VLOOKUP($A19,'Top4 Non-Adjusted RAW'!$C:$J,8,FALSE)</f>
        <v>0.76870000000000005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55</v>
      </c>
      <c r="F20" s="12">
        <f>VLOOKUP($A20,'Top4 Non-Adjusted RAW'!$C:$J,3,FALSE)</f>
        <v>0.93200000000000005</v>
      </c>
      <c r="G20" s="12">
        <f>VLOOKUP($A20,'Top4 Non-Adjusted RAW'!$C:$J,4,FALSE)</f>
        <v>0.94840000000000002</v>
      </c>
      <c r="H20" s="12">
        <f>VLOOKUP($A20,'Top4 Non-Adjusted RAW'!$C:$J,5,FALSE)</f>
        <v>0.92530000000000001</v>
      </c>
      <c r="I20" s="12">
        <f>VLOOKUP($A20,'Top4 Non-Adjusted RAW'!$C:$J,6,FALSE)</f>
        <v>0.95</v>
      </c>
      <c r="J20" s="12">
        <f>VLOOKUP($A20,'Top4 Non-Adjusted RAW'!$C:$J,7,FALSE)</f>
        <v>0.93740000000000001</v>
      </c>
      <c r="K20" s="12">
        <f>VLOOKUP($A20,'Top4 Non-Adjusted RAW'!$C:$J,8,FALSE)</f>
        <v>0.53759999999999997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55</v>
      </c>
      <c r="F21" s="12" t="e">
        <f>VLOOKUP($A21,'Top4 Non-Adjusted RAW'!$C:$J,3,FALSE)</f>
        <v>#N/A</v>
      </c>
      <c r="G21" s="12" t="e">
        <f>VLOOKUP($A21,'Top4 Non-Adjusted RAW'!$C:$J,4,FALSE)</f>
        <v>#N/A</v>
      </c>
      <c r="H21" s="12" t="e">
        <f>VLOOKUP($A21,'Top4 Non-Adjusted RAW'!$C:$J,5,FALSE)</f>
        <v>#N/A</v>
      </c>
      <c r="I21" s="12" t="e">
        <f>VLOOKUP($A21,'Top4 Non-Adjusted RAW'!$C:$J,6,FALSE)</f>
        <v>#N/A</v>
      </c>
      <c r="J21" s="12" t="e">
        <f>VLOOKUP($A21,'Top4 Non-Adjusted RAW'!$C:$J,7,FALSE)</f>
        <v>#N/A</v>
      </c>
      <c r="K21" s="12" t="e">
        <f>VLOOKUP($A21,'Top4 Non-Adjusted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55</v>
      </c>
      <c r="F22" s="12">
        <f>VLOOKUP($A22,'Top4 Non-Adjusted RAW'!$C:$J,3,FALSE)</f>
        <v>0.90939999999999999</v>
      </c>
      <c r="G22" s="12">
        <f>VLOOKUP($A22,'Top4 Non-Adjusted RAW'!$C:$J,4,FALSE)</f>
        <v>0.90149999999999997</v>
      </c>
      <c r="H22" s="12">
        <f>VLOOKUP($A22,'Top4 Non-Adjusted RAW'!$C:$J,5,FALSE)</f>
        <v>0.87929999999999997</v>
      </c>
      <c r="I22" s="12">
        <f>VLOOKUP($A22,'Top4 Non-Adjusted RAW'!$C:$J,6,FALSE)</f>
        <v>0.9264</v>
      </c>
      <c r="J22" s="12">
        <f>VLOOKUP($A22,'Top4 Non-Adjusted RAW'!$C:$J,7,FALSE)</f>
        <v>0.93689999999999996</v>
      </c>
      <c r="K22" s="12">
        <f>VLOOKUP($A22,'Top4 Non-Adjusted RAW'!$C:$J,8,FALSE)</f>
        <v>0.80269999999999997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55</v>
      </c>
      <c r="F23" s="12">
        <f>VLOOKUP($A23,'Top4 Non-Adjusted RAW'!$C:$J,3,FALSE)</f>
        <v>0.8518</v>
      </c>
      <c r="G23" s="12">
        <f>VLOOKUP($A23,'Top4 Non-Adjusted RAW'!$C:$J,4,FALSE)</f>
        <v>0.90210000000000001</v>
      </c>
      <c r="H23" s="12">
        <f>VLOOKUP($A23,'Top4 Non-Adjusted RAW'!$C:$J,5,FALSE)</f>
        <v>0.83030000000000004</v>
      </c>
      <c r="I23" s="12">
        <f>VLOOKUP($A23,'Top4 Non-Adjusted RAW'!$C:$J,6,FALSE)</f>
        <v>0.90249999999999997</v>
      </c>
      <c r="J23" s="12">
        <f>VLOOKUP($A23,'Top4 Non-Adjusted RAW'!$C:$J,7,FALSE)</f>
        <v>0.86880000000000002</v>
      </c>
      <c r="K23" s="12">
        <f>VLOOKUP($A23,'Top4 Non-Adjusted RAW'!$C:$J,8,FALSE)</f>
        <v>0.70889999999999997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55</v>
      </c>
      <c r="F24" s="12">
        <f>VLOOKUP($A24,'Top4 Non-Adjusted RAW'!$C:$J,3,FALSE)</f>
        <v>0.85760000000000003</v>
      </c>
      <c r="G24" s="12">
        <f>VLOOKUP($A24,'Top4 Non-Adjusted RAW'!$C:$J,4,FALSE)</f>
        <v>0.88639999999999997</v>
      </c>
      <c r="H24" s="12">
        <f>VLOOKUP($A24,'Top4 Non-Adjusted RAW'!$C:$J,5,FALSE)</f>
        <v>0.85570000000000002</v>
      </c>
      <c r="I24" s="12">
        <f>VLOOKUP($A24,'Top4 Non-Adjusted RAW'!$C:$J,6,FALSE)</f>
        <v>0.87209999999999999</v>
      </c>
      <c r="J24" s="12">
        <f>VLOOKUP($A24,'Top4 Non-Adjusted RAW'!$C:$J,7,FALSE)</f>
        <v>0.87690000000000001</v>
      </c>
      <c r="K24" s="12">
        <f>VLOOKUP($A24,'Top4 Non-Adjusted RAW'!$C:$J,8,FALSE)</f>
        <v>0.70179999999999998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55</v>
      </c>
      <c r="F25" s="12">
        <f>VLOOKUP($A25,'Top4 Non-Adjusted RAW'!$C:$J,3,FALSE)</f>
        <v>0.87350000000000005</v>
      </c>
      <c r="G25" s="12">
        <f>VLOOKUP($A25,'Top4 Non-Adjusted RAW'!$C:$J,4,FALSE)</f>
        <v>0.88980000000000004</v>
      </c>
      <c r="H25" s="12">
        <f>VLOOKUP($A25,'Top4 Non-Adjusted RAW'!$C:$J,5,FALSE)</f>
        <v>0.82450000000000001</v>
      </c>
      <c r="I25" s="12">
        <f>VLOOKUP($A25,'Top4 Non-Adjusted RAW'!$C:$J,6,FALSE)</f>
        <v>0.89139999999999997</v>
      </c>
      <c r="J25" s="12">
        <f>VLOOKUP($A25,'Top4 Non-Adjusted RAW'!$C:$J,7,FALSE)</f>
        <v>0.90969999999999995</v>
      </c>
      <c r="K25" s="12">
        <f>VLOOKUP($A25,'Top4 Non-Adjusted RAW'!$C:$J,8,FALSE)</f>
        <v>0.68530000000000002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55</v>
      </c>
      <c r="F26" s="12">
        <f>VLOOKUP($A26,'Top4 Non-Adjusted RAW'!$C:$J,3,FALSE)</f>
        <v>0.91820000000000002</v>
      </c>
      <c r="G26" s="12">
        <f>VLOOKUP($A26,'Top4 Non-Adjusted RAW'!$C:$J,4,FALSE)</f>
        <v>0.95430000000000004</v>
      </c>
      <c r="H26" s="12">
        <f>VLOOKUP($A26,'Top4 Non-Adjusted RAW'!$C:$J,5,FALSE)</f>
        <v>0.91310000000000002</v>
      </c>
      <c r="I26" s="12">
        <f>VLOOKUP($A26,'Top4 Non-Adjusted RAW'!$C:$J,6,FALSE)</f>
        <v>0.93540000000000001</v>
      </c>
      <c r="J26" s="12">
        <f>VLOOKUP($A26,'Top4 Non-Adjusted RAW'!$C:$J,7,FALSE)</f>
        <v>0.92500000000000004</v>
      </c>
      <c r="K26" s="12">
        <f>VLOOKUP($A26,'Top4 Non-Adjusted RAW'!$C:$J,8,FALSE)</f>
        <v>0.73919999999999997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55</v>
      </c>
      <c r="F27" s="12">
        <f>VLOOKUP($A27,'Top4 Non-Adjusted RAW'!$C:$J,3,FALSE)</f>
        <v>0.79039999999999999</v>
      </c>
      <c r="G27" s="12">
        <f>VLOOKUP($A27,'Top4 Non-Adjusted RAW'!$C:$J,4,FALSE)</f>
        <v>0.8891</v>
      </c>
      <c r="H27" s="12">
        <f>VLOOKUP($A27,'Top4 Non-Adjusted RAW'!$C:$J,5,FALSE)</f>
        <v>0.7671</v>
      </c>
      <c r="I27" s="12">
        <f>VLOOKUP($A27,'Top4 Non-Adjusted RAW'!$C:$J,6,FALSE)</f>
        <v>0.86450000000000005</v>
      </c>
      <c r="J27" s="12">
        <f>VLOOKUP($A27,'Top4 Non-Adjusted RAW'!$C:$J,7,FALSE)</f>
        <v>0.84730000000000005</v>
      </c>
      <c r="K27" s="12">
        <f>VLOOKUP($A27,'Top4 Non-Adjusted RAW'!$C:$J,8,FALSE)</f>
        <v>0.63859999999999995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55</v>
      </c>
      <c r="F28" s="12">
        <f>VLOOKUP($A28,'Top4 Non-Adjusted RAW'!$C:$J,3,FALSE)</f>
        <v>0.81710000000000005</v>
      </c>
      <c r="G28" s="12">
        <f>VLOOKUP($A28,'Top4 Non-Adjusted RAW'!$C:$J,4,FALSE)</f>
        <v>0.91959999999999997</v>
      </c>
      <c r="H28" s="12">
        <f>VLOOKUP($A28,'Top4 Non-Adjusted RAW'!$C:$J,5,FALSE)</f>
        <v>0.80649999999999999</v>
      </c>
      <c r="I28" s="12">
        <f>VLOOKUP($A28,'Top4 Non-Adjusted RAW'!$C:$J,6,FALSE)</f>
        <v>0.89800000000000002</v>
      </c>
      <c r="J28" s="12">
        <f>VLOOKUP($A28,'Top4 Non-Adjusted RAW'!$C:$J,7,FALSE)</f>
        <v>0.82330000000000003</v>
      </c>
      <c r="K28" s="12">
        <f>VLOOKUP($A28,'Top4 Non-Adjusted RAW'!$C:$J,8,FALSE)</f>
        <v>0.66090000000000004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55</v>
      </c>
      <c r="F29" s="12">
        <f>VLOOKUP($A29,'Top4 Non-Adjusted RAW'!$C:$J,3,FALSE)</f>
        <v>0.86360000000000003</v>
      </c>
      <c r="G29" s="12">
        <f>VLOOKUP($A29,'Top4 Non-Adjusted RAW'!$C:$J,4,FALSE)</f>
        <v>0.89980000000000004</v>
      </c>
      <c r="H29" s="12">
        <f>VLOOKUP($A29,'Top4 Non-Adjusted RAW'!$C:$J,5,FALSE)</f>
        <v>0.81930000000000003</v>
      </c>
      <c r="I29" s="12">
        <f>VLOOKUP($A29,'Top4 Non-Adjusted RAW'!$C:$J,6,FALSE)</f>
        <v>0.91700000000000004</v>
      </c>
      <c r="J29" s="12">
        <f>VLOOKUP($A29,'Top4 Non-Adjusted RAW'!$C:$J,7,FALSE)</f>
        <v>0.8821</v>
      </c>
      <c r="K29" s="12">
        <f>VLOOKUP($A29,'Top4 Non-Adjusted RAW'!$C:$J,8,FALSE)</f>
        <v>0.77110000000000001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55</v>
      </c>
      <c r="F30" s="12">
        <f>VLOOKUP($A30,'Top4 Non-Adjusted RAW'!$C:$J,3,FALSE)</f>
        <v>0.84719999999999995</v>
      </c>
      <c r="G30" s="12">
        <f>VLOOKUP($A30,'Top4 Non-Adjusted RAW'!$C:$J,4,FALSE)</f>
        <v>0.91490000000000005</v>
      </c>
      <c r="H30" s="12">
        <f>VLOOKUP($A30,'Top4 Non-Adjusted RAW'!$C:$J,5,FALSE)</f>
        <v>0.82820000000000005</v>
      </c>
      <c r="I30" s="12">
        <f>VLOOKUP($A30,'Top4 Non-Adjusted RAW'!$C:$J,6,FALSE)</f>
        <v>0.90339999999999998</v>
      </c>
      <c r="J30" s="12">
        <f>VLOOKUP($A30,'Top4 Non-Adjusted RAW'!$C:$J,7,FALSE)</f>
        <v>0.85709999999999997</v>
      </c>
      <c r="K30" s="12">
        <f>VLOOKUP($A30,'Top4 Non-Adjusted RAW'!$C:$J,8,FALSE)</f>
        <v>0.66479999999999995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55</v>
      </c>
      <c r="F31" s="12">
        <f>VLOOKUP($A31,'Top4 Non-Adjusted RAW'!$C:$J,3,FALSE)</f>
        <v>0.92520000000000002</v>
      </c>
      <c r="G31" s="12">
        <f>VLOOKUP($A31,'Top4 Non-Adjusted RAW'!$C:$J,4,FALSE)</f>
        <v>0.93859999999999999</v>
      </c>
      <c r="H31" s="12">
        <f>VLOOKUP($A31,'Top4 Non-Adjusted RAW'!$C:$J,5,FALSE)</f>
        <v>0.90939999999999999</v>
      </c>
      <c r="I31" s="12">
        <f>VLOOKUP($A31,'Top4 Non-Adjusted RAW'!$C:$J,6,FALSE)</f>
        <v>0.94199999999999995</v>
      </c>
      <c r="J31" s="12">
        <f>VLOOKUP($A31,'Top4 Non-Adjusted RAW'!$C:$J,7,FALSE)</f>
        <v>0.94930000000000003</v>
      </c>
      <c r="K31" s="12">
        <f>VLOOKUP($A31,'Top4 Non-Adjusted RAW'!$C:$J,8,FALSE)</f>
        <v>0.72789999999999999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55</v>
      </c>
      <c r="F32" s="12">
        <f>VLOOKUP($A32,'Top4 Non-Adjusted RAW'!$C:$J,3,FALSE)</f>
        <v>0.83979999999999999</v>
      </c>
      <c r="G32" s="12">
        <f>VLOOKUP($A32,'Top4 Non-Adjusted RAW'!$C:$J,4,FALSE)</f>
        <v>0.90390000000000004</v>
      </c>
      <c r="H32" s="12">
        <f>VLOOKUP($A32,'Top4 Non-Adjusted RAW'!$C:$J,5,FALSE)</f>
        <v>0.83589999999999998</v>
      </c>
      <c r="I32" s="12">
        <f>VLOOKUP($A32,'Top4 Non-Adjusted RAW'!$C:$J,6,FALSE)</f>
        <v>0.88329999999999997</v>
      </c>
      <c r="J32" s="12">
        <f>VLOOKUP($A32,'Top4 Non-Adjusted RAW'!$C:$J,7,FALSE)</f>
        <v>0.83440000000000003</v>
      </c>
      <c r="K32" s="12">
        <f>VLOOKUP($A32,'Top4 Non-Adjusted RAW'!$C:$J,8,FALSE)</f>
        <v>0.66510000000000002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55</v>
      </c>
      <c r="F33" s="12">
        <f>VLOOKUP($A33,'Top4 Non-Adjusted RAW'!$C:$J,3,FALSE)</f>
        <v>0.88390000000000002</v>
      </c>
      <c r="G33" s="12">
        <f>VLOOKUP($A33,'Top4 Non-Adjusted RAW'!$C:$J,4,FALSE)</f>
        <v>0.92749999999999999</v>
      </c>
      <c r="H33" s="12">
        <f>VLOOKUP($A33,'Top4 Non-Adjusted RAW'!$C:$J,5,FALSE)</f>
        <v>0.85309999999999997</v>
      </c>
      <c r="I33" s="12">
        <f>VLOOKUP($A33,'Top4 Non-Adjusted RAW'!$C:$J,6,FALSE)</f>
        <v>0.91610000000000003</v>
      </c>
      <c r="J33" s="12">
        <f>VLOOKUP($A33,'Top4 Non-Adjusted RAW'!$C:$J,7,FALSE)</f>
        <v>0.88870000000000005</v>
      </c>
      <c r="K33" s="12">
        <f>VLOOKUP($A33,'Top4 Non-Adjusted RAW'!$C:$J,8,FALSE)</f>
        <v>0.67169999999999996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55</v>
      </c>
      <c r="F34" s="12">
        <f>VLOOKUP($A34,'Top4 Non-Adjusted RAW'!$C:$J,3,FALSE)</f>
        <v>0.65539999999999998</v>
      </c>
      <c r="G34" s="12">
        <f>VLOOKUP($A34,'Top4 Non-Adjusted RAW'!$C:$J,4,FALSE)</f>
        <v>0.8589</v>
      </c>
      <c r="H34" s="12">
        <f>VLOOKUP($A34,'Top4 Non-Adjusted RAW'!$C:$J,5,FALSE)</f>
        <v>0.64470000000000005</v>
      </c>
      <c r="I34" s="12">
        <f>VLOOKUP($A34,'Top4 Non-Adjusted RAW'!$C:$J,6,FALSE)</f>
        <v>0.70469999999999999</v>
      </c>
      <c r="J34" s="12">
        <f>VLOOKUP($A34,'Top4 Non-Adjusted RAW'!$C:$J,7,FALSE)</f>
        <v>0.80089999999999995</v>
      </c>
      <c r="K34" s="12">
        <f>VLOOKUP($A34,'Top4 Non-Adjusted RAW'!$C:$J,8,FALSE)</f>
        <v>0.55969999999999998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55</v>
      </c>
      <c r="F35" s="12">
        <f>VLOOKUP($A35,'Top4 Non-Adjusted RAW'!$C:$J,3,FALSE)</f>
        <v>0.77159999999999995</v>
      </c>
      <c r="G35" s="12">
        <f>VLOOKUP($A35,'Top4 Non-Adjusted RAW'!$C:$J,4,FALSE)</f>
        <v>0.84830000000000005</v>
      </c>
      <c r="H35" s="12">
        <f>VLOOKUP($A35,'Top4 Non-Adjusted RAW'!$C:$J,5,FALSE)</f>
        <v>0.73199999999999998</v>
      </c>
      <c r="I35" s="12">
        <f>VLOOKUP($A35,'Top4 Non-Adjusted RAW'!$C:$J,6,FALSE)</f>
        <v>0.81510000000000005</v>
      </c>
      <c r="J35" s="12">
        <f>VLOOKUP($A35,'Top4 Non-Adjusted RAW'!$C:$J,7,FALSE)</f>
        <v>0.70630000000000004</v>
      </c>
      <c r="K35" s="12">
        <f>VLOOKUP($A35,'Top4 Non-Adjusted RAW'!$C:$J,8,FALSE)</f>
        <v>0.62229999999999996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55</v>
      </c>
      <c r="F36" s="12">
        <f>VLOOKUP($A36,'Top4 Non-Adjusted RAW'!$C:$J,3,FALSE)</f>
        <v>0.74080000000000001</v>
      </c>
      <c r="G36" s="12">
        <f>VLOOKUP($A36,'Top4 Non-Adjusted RAW'!$C:$J,4,FALSE)</f>
        <v>0.85540000000000005</v>
      </c>
      <c r="H36" s="12">
        <f>VLOOKUP($A36,'Top4 Non-Adjusted RAW'!$C:$J,5,FALSE)</f>
        <v>0.71860000000000002</v>
      </c>
      <c r="I36" s="12">
        <f>VLOOKUP($A36,'Top4 Non-Adjusted RAW'!$C:$J,6,FALSE)</f>
        <v>0.80740000000000001</v>
      </c>
      <c r="J36" s="12">
        <f>VLOOKUP($A36,'Top4 Non-Adjusted RAW'!$C:$J,7,FALSE)</f>
        <v>0.78839999999999999</v>
      </c>
      <c r="K36" s="12">
        <f>VLOOKUP($A36,'Top4 Non-Adjusted RAW'!$C:$J,8,FALSE)</f>
        <v>0.57989999999999997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55</v>
      </c>
      <c r="F37" s="12">
        <f>VLOOKUP($A37,'Top4 Non-Adjusted RAW'!$C:$J,3,FALSE)</f>
        <v>0.77270000000000005</v>
      </c>
      <c r="G37" s="12">
        <f>VLOOKUP($A37,'Top4 Non-Adjusted RAW'!$C:$J,4,FALSE)</f>
        <v>0.83199999999999996</v>
      </c>
      <c r="H37" s="12">
        <f>VLOOKUP($A37,'Top4 Non-Adjusted RAW'!$C:$J,5,FALSE)</f>
        <v>0.7591</v>
      </c>
      <c r="I37" s="12">
        <f>VLOOKUP($A37,'Top4 Non-Adjusted RAW'!$C:$J,6,FALSE)</f>
        <v>0.81589999999999996</v>
      </c>
      <c r="J37" s="12">
        <f>VLOOKUP($A37,'Top4 Non-Adjusted RAW'!$C:$J,7,FALSE)</f>
        <v>0.7792</v>
      </c>
      <c r="K37" s="12">
        <f>VLOOKUP($A37,'Top4 Non-Adjusted RAW'!$C:$J,8,FALSE)</f>
        <v>0.629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55</v>
      </c>
      <c r="F38" s="12">
        <f>VLOOKUP($A38,'Top4 Non-Adjusted RAW'!$C:$J,3,FALSE)</f>
        <v>0.85340000000000005</v>
      </c>
      <c r="G38" s="12">
        <f>VLOOKUP($A38,'Top4 Non-Adjusted RAW'!$C:$J,4,FALSE)</f>
        <v>0.90090000000000003</v>
      </c>
      <c r="H38" s="12">
        <f>VLOOKUP($A38,'Top4 Non-Adjusted RAW'!$C:$J,5,FALSE)</f>
        <v>0.83450000000000002</v>
      </c>
      <c r="I38" s="12">
        <f>VLOOKUP($A38,'Top4 Non-Adjusted RAW'!$C:$J,6,FALSE)</f>
        <v>0.87429999999999997</v>
      </c>
      <c r="J38" s="12">
        <f>VLOOKUP($A38,'Top4 Non-Adjusted RAW'!$C:$J,7,FALSE)</f>
        <v>0.86509999999999998</v>
      </c>
      <c r="K38" s="12">
        <f>VLOOKUP($A38,'Top4 Non-Adjusted RAW'!$C:$J,8,FALSE)</f>
        <v>0.65310000000000001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55</v>
      </c>
      <c r="F39" s="12">
        <f>VLOOKUP($A39,'Top4 Non-Adjusted RAW'!$C:$J,3,FALSE)</f>
        <v>0.74780000000000002</v>
      </c>
      <c r="G39" s="12">
        <f>VLOOKUP($A39,'Top4 Non-Adjusted RAW'!$C:$J,4,FALSE)</f>
        <v>0.87080000000000002</v>
      </c>
      <c r="H39" s="12">
        <f>VLOOKUP($A39,'Top4 Non-Adjusted RAW'!$C:$J,5,FALSE)</f>
        <v>0.71099999999999997</v>
      </c>
      <c r="I39" s="12">
        <f>VLOOKUP($A39,'Top4 Non-Adjusted RAW'!$C:$J,6,FALSE)</f>
        <v>0.82269999999999999</v>
      </c>
      <c r="J39" s="12">
        <f>VLOOKUP($A39,'Top4 Non-Adjusted RAW'!$C:$J,7,FALSE)</f>
        <v>0.76749999999999996</v>
      </c>
      <c r="K39" s="12">
        <f>VLOOKUP($A39,'Top4 Non-Adjusted RAW'!$C:$J,8,FALSE)</f>
        <v>0.58550000000000002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55</v>
      </c>
      <c r="F40" s="12">
        <f>VLOOKUP($A40,'Top4 Non-Adjusted RAW'!$C:$J,3,FALSE)</f>
        <v>0.71089999999999998</v>
      </c>
      <c r="G40" s="12">
        <f>VLOOKUP($A40,'Top4 Non-Adjusted RAW'!$C:$J,4,FALSE)</f>
        <v>0.84499999999999997</v>
      </c>
      <c r="H40" s="12">
        <f>VLOOKUP($A40,'Top4 Non-Adjusted RAW'!$C:$J,5,FALSE)</f>
        <v>0.69710000000000005</v>
      </c>
      <c r="I40" s="12">
        <f>VLOOKUP($A40,'Top4 Non-Adjusted RAW'!$C:$J,6,FALSE)</f>
        <v>0.80020000000000002</v>
      </c>
      <c r="J40" s="12">
        <f>VLOOKUP($A40,'Top4 Non-Adjusted RAW'!$C:$J,7,FALSE)</f>
        <v>0.77629999999999999</v>
      </c>
      <c r="K40" s="12">
        <f>VLOOKUP($A40,'Top4 Non-Adjusted RAW'!$C:$J,8,FALSE)</f>
        <v>0.55869999999999997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55</v>
      </c>
      <c r="F41" s="12">
        <f>VLOOKUP($A41,'Top4 Non-Adjusted RAW'!$C:$J,3,FALSE)</f>
        <v>0.76119999999999999</v>
      </c>
      <c r="G41" s="12">
        <f>VLOOKUP($A41,'Top4 Non-Adjusted RAW'!$C:$J,4,FALSE)</f>
        <v>0.85429999999999995</v>
      </c>
      <c r="H41" s="12">
        <f>VLOOKUP($A41,'Top4 Non-Adjusted RAW'!$C:$J,5,FALSE)</f>
        <v>0.70889999999999997</v>
      </c>
      <c r="I41" s="12">
        <f>VLOOKUP($A41,'Top4 Non-Adjusted RAW'!$C:$J,6,FALSE)</f>
        <v>0.8014</v>
      </c>
      <c r="J41" s="12">
        <f>VLOOKUP($A41,'Top4 Non-Adjusted RAW'!$C:$J,7,FALSE)</f>
        <v>0.73280000000000001</v>
      </c>
      <c r="K41" s="12">
        <f>VLOOKUP($A41,'Top4 Non-Adjusted RAW'!$C:$J,8,FALSE)</f>
        <v>0.58030000000000004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55</v>
      </c>
      <c r="F42" s="12">
        <f>VLOOKUP($A42,'Top4 Non-Adjusted RAW'!$C:$J,3,FALSE)</f>
        <v>0.78369999999999995</v>
      </c>
      <c r="G42" s="12">
        <f>VLOOKUP($A42,'Top4 Non-Adjusted RAW'!$C:$J,4,FALSE)</f>
        <v>0.85770000000000002</v>
      </c>
      <c r="H42" s="12">
        <f>VLOOKUP($A42,'Top4 Non-Adjusted RAW'!$C:$J,5,FALSE)</f>
        <v>0.76880000000000004</v>
      </c>
      <c r="I42" s="12">
        <f>VLOOKUP($A42,'Top4 Non-Adjusted RAW'!$C:$J,6,FALSE)</f>
        <v>0.80989999999999995</v>
      </c>
      <c r="J42" s="12">
        <f>VLOOKUP($A42,'Top4 Non-Adjusted RAW'!$C:$J,7,FALSE)</f>
        <v>0.79869999999999997</v>
      </c>
      <c r="K42" s="12">
        <f>VLOOKUP($A42,'Top4 Non-Adjusted RAW'!$C:$J,8,FALSE)</f>
        <v>0.56920000000000004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55</v>
      </c>
      <c r="F43" s="12">
        <f>VLOOKUP($A43,'Top4 Non-Adjusted RAW'!$C:$J,3,FALSE)</f>
        <v>0.84340000000000004</v>
      </c>
      <c r="G43" s="12">
        <f>VLOOKUP($A43,'Top4 Non-Adjusted RAW'!$C:$J,4,FALSE)</f>
        <v>0.85450000000000004</v>
      </c>
      <c r="H43" s="12">
        <f>VLOOKUP($A43,'Top4 Non-Adjusted RAW'!$C:$J,5,FALSE)</f>
        <v>0.83289999999999997</v>
      </c>
      <c r="I43" s="12">
        <f>VLOOKUP($A43,'Top4 Non-Adjusted RAW'!$C:$J,6,FALSE)</f>
        <v>0.88639999999999997</v>
      </c>
      <c r="J43" s="12">
        <f>VLOOKUP($A43,'Top4 Non-Adjusted RAW'!$C:$J,7,FALSE)</f>
        <v>0.85609999999999997</v>
      </c>
      <c r="K43" s="12">
        <f>VLOOKUP($A43,'Top4 Non-Adjusted RAW'!$C:$J,8,FALSE)</f>
        <v>0.69440000000000002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55</v>
      </c>
      <c r="F44" s="12">
        <f>VLOOKUP($A44,'Top4 Non-Adjusted RAW'!$C:$J,3,FALSE)</f>
        <v>0.76349999999999996</v>
      </c>
      <c r="G44" s="12">
        <f>VLOOKUP($A44,'Top4 Non-Adjusted RAW'!$C:$J,4,FALSE)</f>
        <v>0.84760000000000002</v>
      </c>
      <c r="H44" s="12">
        <f>VLOOKUP($A44,'Top4 Non-Adjusted RAW'!$C:$J,5,FALSE)</f>
        <v>0.74219999999999997</v>
      </c>
      <c r="I44" s="12">
        <f>VLOOKUP($A44,'Top4 Non-Adjusted RAW'!$C:$J,6,FALSE)</f>
        <v>0.79339999999999999</v>
      </c>
      <c r="J44" s="12">
        <f>VLOOKUP($A44,'Top4 Non-Adjusted RAW'!$C:$J,7,FALSE)</f>
        <v>0.76980000000000004</v>
      </c>
      <c r="K44" s="12">
        <f>VLOOKUP($A44,'Top4 Non-Adjusted RAW'!$C:$J,8,FALSE)</f>
        <v>0.58079999999999998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55</v>
      </c>
      <c r="F45" s="12">
        <f>VLOOKUP($A45,'Top4 Non-Adjusted RAW'!$C:$J,3,FALSE)</f>
        <v>0.77590000000000003</v>
      </c>
      <c r="G45" s="12">
        <f>VLOOKUP($A45,'Top4 Non-Adjusted RAW'!$C:$J,4,FALSE)</f>
        <v>0.84340000000000004</v>
      </c>
      <c r="H45" s="12">
        <f>VLOOKUP($A45,'Top4 Non-Adjusted RAW'!$C:$J,5,FALSE)</f>
        <v>0.73899999999999999</v>
      </c>
      <c r="I45" s="12">
        <f>VLOOKUP($A45,'Top4 Non-Adjusted RAW'!$C:$J,6,FALSE)</f>
        <v>0.81530000000000002</v>
      </c>
      <c r="J45" s="12">
        <f>VLOOKUP($A45,'Top4 Non-Adjusted RAW'!$C:$J,7,FALSE)</f>
        <v>0.76959999999999995</v>
      </c>
      <c r="K45" s="12">
        <f>VLOOKUP($A45,'Top4 Non-Adjusted RAW'!$C:$J,8,FALSE)</f>
        <v>0.58730000000000004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55</v>
      </c>
      <c r="F46" s="12">
        <f>VLOOKUP($A46,'Top4 Non-Adjusted RAW'!$C:$J,3,FALSE)</f>
        <v>0.79969999999999997</v>
      </c>
      <c r="G46" s="12">
        <f>VLOOKUP($A46,'Top4 Non-Adjusted RAW'!$C:$J,4,FALSE)</f>
        <v>0.88290000000000002</v>
      </c>
      <c r="H46" s="12">
        <f>VLOOKUP($A46,'Top4 Non-Adjusted RAW'!$C:$J,5,FALSE)</f>
        <v>0.75639999999999996</v>
      </c>
      <c r="I46" s="12">
        <f>VLOOKUP($A46,'Top4 Non-Adjusted RAW'!$C:$J,6,FALSE)</f>
        <v>0.81710000000000005</v>
      </c>
      <c r="J46" s="12">
        <f>VLOOKUP($A46,'Top4 Non-Adjusted RAW'!$C:$J,7,FALSE)</f>
        <v>0.77839999999999998</v>
      </c>
      <c r="K46" s="12">
        <f>VLOOKUP($A46,'Top4 Non-Adjusted RAW'!$C:$J,8,FALSE)</f>
        <v>0.67510000000000003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55</v>
      </c>
      <c r="F47" s="12">
        <f>VLOOKUP($A47,'Top4 Non-Adjusted RAW'!$C:$J,3,FALSE)</f>
        <v>0.78600000000000003</v>
      </c>
      <c r="G47" s="12">
        <f>VLOOKUP($A47,'Top4 Non-Adjusted RAW'!$C:$J,4,FALSE)</f>
        <v>0.86260000000000003</v>
      </c>
      <c r="H47" s="12">
        <f>VLOOKUP($A47,'Top4 Non-Adjusted RAW'!$C:$J,5,FALSE)</f>
        <v>0.72119999999999995</v>
      </c>
      <c r="I47" s="12">
        <f>VLOOKUP($A47,'Top4 Non-Adjusted RAW'!$C:$J,6,FALSE)</f>
        <v>0.82599999999999996</v>
      </c>
      <c r="J47" s="12">
        <f>VLOOKUP($A47,'Top4 Non-Adjusted RAW'!$C:$J,7,FALSE)</f>
        <v>0.77690000000000003</v>
      </c>
      <c r="K47" s="12">
        <f>VLOOKUP($A47,'Top4 Non-Adjusted RAW'!$C:$J,8,FALSE)</f>
        <v>0.68630000000000002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55</v>
      </c>
      <c r="F48" s="12">
        <f>VLOOKUP($A48,'Top4 Non-Adjusted RAW'!$C:$J,3,FALSE)</f>
        <v>0.76959999999999995</v>
      </c>
      <c r="G48" s="12">
        <f>VLOOKUP($A48,'Top4 Non-Adjusted RAW'!$C:$J,4,FALSE)</f>
        <v>0.83599999999999997</v>
      </c>
      <c r="H48" s="12">
        <f>VLOOKUP($A48,'Top4 Non-Adjusted RAW'!$C:$J,5,FALSE)</f>
        <v>0.77600000000000002</v>
      </c>
      <c r="I48" s="12">
        <f>VLOOKUP($A48,'Top4 Non-Adjusted RAW'!$C:$J,6,FALSE)</f>
        <v>0.82330000000000003</v>
      </c>
      <c r="J48" s="12">
        <f>VLOOKUP($A48,'Top4 Non-Adjusted RAW'!$C:$J,7,FALSE)</f>
        <v>0.75319999999999998</v>
      </c>
      <c r="K48" s="12">
        <f>VLOOKUP($A48,'Top4 Non-Adjusted RAW'!$C:$J,8,FALSE)</f>
        <v>0.57969999999999999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AjK5P6EV/W81o5GC1/0rp1D4Na0WqoWRr1NqjuqFgJu6zmD4+awzu9OAKudZtNgc6xjCgY1tC8jTQhT1zvSXGw==" saltValue="p0el+T+6xRwkApVDR4SNDQ==" spinCount="100000" sheet="1" objects="1" scenarios="1"/>
  <phoneticPr fontId="8" type="noConversion"/>
  <conditionalFormatting sqref="F44:F48 F3:F42">
    <cfRule type="cellIs" dxfId="4" priority="2" stopIfTrue="1" operator="greaterThan">
      <formula>$F$2</formula>
    </cfRule>
  </conditionalFormatting>
  <conditionalFormatting sqref="F43">
    <cfRule type="cellIs" dxfId="3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7F7B-F358-4875-A8AE-A4200B3271AF}">
  <dimension ref="A1:J45"/>
  <sheetViews>
    <sheetView topLeftCell="A2" workbookViewId="0">
      <selection activeCell="A2" sqref="A2:J45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68</v>
      </c>
      <c r="B2" t="s">
        <v>10</v>
      </c>
      <c r="C2">
        <v>5</v>
      </c>
      <c r="D2" t="s">
        <v>68</v>
      </c>
      <c r="E2" s="25">
        <v>0.87119999999999997</v>
      </c>
      <c r="F2" s="25">
        <v>0.88749999999999996</v>
      </c>
      <c r="G2" s="25">
        <v>0.82989999999999997</v>
      </c>
      <c r="H2" s="25">
        <v>0.90539999999999998</v>
      </c>
      <c r="I2" s="25">
        <v>0.89859999999999995</v>
      </c>
      <c r="J2" s="25">
        <v>0.68289999999999995</v>
      </c>
    </row>
    <row r="3" spans="1:10" x14ac:dyDescent="0.2">
      <c r="A3" t="s">
        <v>70</v>
      </c>
      <c r="B3" t="s">
        <v>33</v>
      </c>
      <c r="C3">
        <v>22</v>
      </c>
      <c r="D3" t="s">
        <v>70</v>
      </c>
      <c r="E3" s="25">
        <v>0.79039999999999999</v>
      </c>
      <c r="F3" s="25">
        <v>0.8891</v>
      </c>
      <c r="G3" s="25">
        <v>0.7671</v>
      </c>
      <c r="H3" s="25">
        <v>0.86450000000000005</v>
      </c>
      <c r="I3" s="25">
        <v>0.84730000000000005</v>
      </c>
      <c r="J3" s="25">
        <v>0.63859999999999995</v>
      </c>
    </row>
    <row r="4" spans="1:10" x14ac:dyDescent="0.2">
      <c r="A4" t="s">
        <v>66</v>
      </c>
      <c r="B4" t="s">
        <v>53</v>
      </c>
      <c r="C4">
        <v>33</v>
      </c>
      <c r="D4" t="s">
        <v>66</v>
      </c>
      <c r="E4" s="25">
        <v>0.78600000000000003</v>
      </c>
      <c r="F4" s="25">
        <v>0.86260000000000003</v>
      </c>
      <c r="G4" s="25">
        <v>0.72119999999999995</v>
      </c>
      <c r="H4" s="25">
        <v>0.82599999999999996</v>
      </c>
      <c r="I4" s="25">
        <v>0.77690000000000003</v>
      </c>
      <c r="J4" s="25">
        <v>0.68630000000000002</v>
      </c>
    </row>
    <row r="5" spans="1:10" x14ac:dyDescent="0.2">
      <c r="A5" t="s">
        <v>70</v>
      </c>
      <c r="B5" t="s">
        <v>37</v>
      </c>
      <c r="C5">
        <v>67</v>
      </c>
      <c r="D5" t="s">
        <v>70</v>
      </c>
      <c r="E5" s="25">
        <v>0.92520000000000002</v>
      </c>
      <c r="F5" s="25">
        <v>0.93859999999999999</v>
      </c>
      <c r="G5" s="25">
        <v>0.90939999999999999</v>
      </c>
      <c r="H5" s="25">
        <v>0.94199999999999995</v>
      </c>
      <c r="I5" s="25">
        <v>0.94930000000000003</v>
      </c>
      <c r="J5" s="25">
        <v>0.72789999999999999</v>
      </c>
    </row>
    <row r="6" spans="1:10" x14ac:dyDescent="0.2">
      <c r="A6" t="s">
        <v>70</v>
      </c>
      <c r="B6" t="s">
        <v>35</v>
      </c>
      <c r="C6">
        <v>35</v>
      </c>
      <c r="D6" t="s">
        <v>70</v>
      </c>
      <c r="E6" s="25">
        <v>0.86360000000000003</v>
      </c>
      <c r="F6" s="25">
        <v>0.89980000000000004</v>
      </c>
      <c r="G6" s="25">
        <v>0.81930000000000003</v>
      </c>
      <c r="H6" s="25">
        <v>0.91700000000000004</v>
      </c>
      <c r="I6" s="25">
        <v>0.8821</v>
      </c>
      <c r="J6" s="25">
        <v>0.77110000000000001</v>
      </c>
    </row>
    <row r="7" spans="1:10" x14ac:dyDescent="0.2">
      <c r="A7" t="s">
        <v>70</v>
      </c>
      <c r="B7" t="s">
        <v>30</v>
      </c>
      <c r="C7">
        <v>20</v>
      </c>
      <c r="D7" t="s">
        <v>70</v>
      </c>
      <c r="E7" s="25">
        <v>0.85760000000000003</v>
      </c>
      <c r="F7" s="25">
        <v>0.88639999999999997</v>
      </c>
      <c r="G7" s="25">
        <v>0.85570000000000002</v>
      </c>
      <c r="H7" s="25">
        <v>0.87209999999999999</v>
      </c>
      <c r="I7" s="25">
        <v>0.87690000000000001</v>
      </c>
      <c r="J7" s="25">
        <v>0.70179999999999998</v>
      </c>
    </row>
    <row r="8" spans="1:10" x14ac:dyDescent="0.2">
      <c r="A8" t="s">
        <v>66</v>
      </c>
      <c r="B8" t="s">
        <v>45</v>
      </c>
      <c r="C8">
        <v>34</v>
      </c>
      <c r="D8" t="s">
        <v>66</v>
      </c>
      <c r="E8" s="25">
        <v>0.74780000000000002</v>
      </c>
      <c r="F8" s="25">
        <v>0.87080000000000002</v>
      </c>
      <c r="G8" s="25">
        <v>0.71099999999999997</v>
      </c>
      <c r="H8" s="25">
        <v>0.82269999999999999</v>
      </c>
      <c r="I8" s="25">
        <v>0.76749999999999996</v>
      </c>
      <c r="J8" s="25">
        <v>0.58550000000000002</v>
      </c>
    </row>
    <row r="9" spans="1:10" x14ac:dyDescent="0.2">
      <c r="A9" t="s">
        <v>70</v>
      </c>
      <c r="B9" t="s">
        <v>76</v>
      </c>
      <c r="C9">
        <v>39</v>
      </c>
      <c r="D9" t="s">
        <v>70</v>
      </c>
      <c r="E9" s="25">
        <v>0.83979999999999999</v>
      </c>
      <c r="F9" s="25">
        <v>0.90390000000000004</v>
      </c>
      <c r="G9" s="25">
        <v>0.83589999999999998</v>
      </c>
      <c r="H9" s="25">
        <v>0.88329999999999997</v>
      </c>
      <c r="I9" s="25">
        <v>0.83440000000000003</v>
      </c>
      <c r="J9" s="25">
        <v>0.66510000000000002</v>
      </c>
    </row>
    <row r="10" spans="1:10" x14ac:dyDescent="0.2">
      <c r="A10" t="s">
        <v>66</v>
      </c>
      <c r="B10" t="s">
        <v>50</v>
      </c>
      <c r="C10">
        <v>19</v>
      </c>
      <c r="D10" t="s">
        <v>66</v>
      </c>
      <c r="E10" s="25">
        <v>0.76349999999999996</v>
      </c>
      <c r="F10" s="25">
        <v>0.84760000000000002</v>
      </c>
      <c r="G10" s="25">
        <v>0.74219999999999997</v>
      </c>
      <c r="H10" s="25">
        <v>0.79339999999999999</v>
      </c>
      <c r="I10" s="25">
        <v>0.76980000000000004</v>
      </c>
      <c r="J10" s="25">
        <v>0.58079999999999998</v>
      </c>
    </row>
    <row r="11" spans="1:10" x14ac:dyDescent="0.2">
      <c r="A11" t="s">
        <v>70</v>
      </c>
      <c r="B11" t="s">
        <v>39</v>
      </c>
      <c r="C11">
        <v>4</v>
      </c>
      <c r="D11" t="s">
        <v>70</v>
      </c>
      <c r="E11" s="25">
        <v>0.88390000000000002</v>
      </c>
      <c r="F11" s="25">
        <v>0.92749999999999999</v>
      </c>
      <c r="G11" s="25">
        <v>0.85309999999999997</v>
      </c>
      <c r="H11" s="25">
        <v>0.91610000000000003</v>
      </c>
      <c r="I11" s="25">
        <v>0.88870000000000005</v>
      </c>
      <c r="J11" s="25">
        <v>0.67169999999999996</v>
      </c>
    </row>
    <row r="12" spans="1:10" x14ac:dyDescent="0.2">
      <c r="A12" t="s">
        <v>70</v>
      </c>
      <c r="B12" t="s">
        <v>34</v>
      </c>
      <c r="C12">
        <v>56</v>
      </c>
      <c r="D12" t="s">
        <v>70</v>
      </c>
      <c r="E12" s="25">
        <v>0.81710000000000005</v>
      </c>
      <c r="F12" s="25">
        <v>0.91959999999999997</v>
      </c>
      <c r="G12" s="25">
        <v>0.80649999999999999</v>
      </c>
      <c r="H12" s="25">
        <v>0.89800000000000002</v>
      </c>
      <c r="I12" s="25">
        <v>0.82330000000000003</v>
      </c>
      <c r="J12" s="25">
        <v>0.66090000000000004</v>
      </c>
    </row>
    <row r="13" spans="1:10" x14ac:dyDescent="0.2">
      <c r="A13" t="s">
        <v>66</v>
      </c>
      <c r="B13" t="s">
        <v>67</v>
      </c>
      <c r="C13">
        <v>45</v>
      </c>
      <c r="D13" t="s">
        <v>66</v>
      </c>
      <c r="E13" s="25">
        <v>0.78369999999999995</v>
      </c>
      <c r="F13" s="25">
        <v>0.85770000000000002</v>
      </c>
      <c r="G13" s="25">
        <v>0.76880000000000004</v>
      </c>
      <c r="H13" s="25">
        <v>0.80989999999999995</v>
      </c>
      <c r="I13" s="25">
        <v>0.79869999999999997</v>
      </c>
      <c r="J13" s="25">
        <v>0.56920000000000004</v>
      </c>
    </row>
    <row r="14" spans="1:10" x14ac:dyDescent="0.2">
      <c r="A14" t="s">
        <v>66</v>
      </c>
      <c r="B14" t="s">
        <v>54</v>
      </c>
      <c r="C14">
        <v>32</v>
      </c>
      <c r="D14" t="s">
        <v>66</v>
      </c>
      <c r="E14" s="25">
        <v>0.76959999999999995</v>
      </c>
      <c r="F14" s="25">
        <v>0.83599999999999997</v>
      </c>
      <c r="G14" s="25">
        <v>0.77600000000000002</v>
      </c>
      <c r="H14" s="25">
        <v>0.82330000000000003</v>
      </c>
      <c r="I14" s="25">
        <v>0.75319999999999998</v>
      </c>
      <c r="J14" s="25">
        <v>0.57969999999999999</v>
      </c>
    </row>
    <row r="15" spans="1:10" x14ac:dyDescent="0.2">
      <c r="A15" t="s">
        <v>66</v>
      </c>
      <c r="B15" t="s">
        <v>46</v>
      </c>
      <c r="C15">
        <v>52</v>
      </c>
      <c r="D15" t="s">
        <v>66</v>
      </c>
      <c r="E15" s="25">
        <v>0.71089999999999998</v>
      </c>
      <c r="F15" s="25">
        <v>0.84499999999999997</v>
      </c>
      <c r="G15" s="25">
        <v>0.69710000000000005</v>
      </c>
      <c r="H15" s="25">
        <v>0.80020000000000002</v>
      </c>
      <c r="I15" s="25">
        <v>0.77629999999999999</v>
      </c>
      <c r="J15" s="25">
        <v>0.55869999999999997</v>
      </c>
    </row>
    <row r="16" spans="1:10" x14ac:dyDescent="0.2">
      <c r="A16" t="s">
        <v>66</v>
      </c>
      <c r="B16" t="s">
        <v>49</v>
      </c>
      <c r="C16">
        <v>48</v>
      </c>
      <c r="D16" t="s">
        <v>66</v>
      </c>
      <c r="E16" s="25">
        <v>0.84340000000000004</v>
      </c>
      <c r="F16" s="25">
        <v>0.85450000000000004</v>
      </c>
      <c r="G16" s="25">
        <v>0.83289999999999997</v>
      </c>
      <c r="H16" s="25">
        <v>0.88639999999999997</v>
      </c>
      <c r="I16" s="25">
        <v>0.85609999999999997</v>
      </c>
      <c r="J16" s="25">
        <v>0.69440000000000002</v>
      </c>
    </row>
    <row r="17" spans="1:10" x14ac:dyDescent="0.2">
      <c r="A17" t="s">
        <v>70</v>
      </c>
      <c r="B17" t="s">
        <v>79</v>
      </c>
      <c r="C17">
        <v>15</v>
      </c>
      <c r="D17" t="s">
        <v>70</v>
      </c>
      <c r="E17" s="25">
        <v>0.89939999999999998</v>
      </c>
      <c r="F17" s="25">
        <v>0.91739999999999999</v>
      </c>
      <c r="G17" s="25">
        <v>0.88070000000000004</v>
      </c>
      <c r="H17" s="25">
        <v>0.91549999999999998</v>
      </c>
      <c r="I17" s="25">
        <v>0.92600000000000005</v>
      </c>
      <c r="J17" s="25">
        <v>0.49230000000000002</v>
      </c>
    </row>
    <row r="18" spans="1:10" x14ac:dyDescent="0.2">
      <c r="A18" t="s">
        <v>70</v>
      </c>
      <c r="B18" t="s">
        <v>19</v>
      </c>
      <c r="C18">
        <v>36</v>
      </c>
      <c r="D18" t="s">
        <v>70</v>
      </c>
      <c r="E18" s="25">
        <v>0.81220000000000003</v>
      </c>
      <c r="F18" s="25">
        <v>0.92520000000000002</v>
      </c>
      <c r="G18" s="25">
        <v>0.78139999999999998</v>
      </c>
      <c r="H18" s="25">
        <v>0.85329999999999995</v>
      </c>
      <c r="I18" s="25">
        <v>0.85699999999999998</v>
      </c>
      <c r="J18" s="25">
        <v>0.62080000000000002</v>
      </c>
    </row>
    <row r="19" spans="1:10" x14ac:dyDescent="0.2">
      <c r="A19" t="s">
        <v>66</v>
      </c>
      <c r="B19" t="s">
        <v>52</v>
      </c>
      <c r="C19">
        <v>28</v>
      </c>
      <c r="D19" t="s">
        <v>66</v>
      </c>
      <c r="E19" s="25">
        <v>0.79969999999999997</v>
      </c>
      <c r="F19" s="25">
        <v>0.88290000000000002</v>
      </c>
      <c r="G19" s="25">
        <v>0.75639999999999996</v>
      </c>
      <c r="H19" s="25">
        <v>0.81710000000000005</v>
      </c>
      <c r="I19" s="25">
        <v>0.77839999999999998</v>
      </c>
      <c r="J19" s="25">
        <v>0.67510000000000003</v>
      </c>
    </row>
    <row r="20" spans="1:10" x14ac:dyDescent="0.2">
      <c r="A20" t="s">
        <v>70</v>
      </c>
      <c r="B20" t="s">
        <v>26</v>
      </c>
      <c r="C20">
        <v>21</v>
      </c>
      <c r="D20" t="s">
        <v>70</v>
      </c>
      <c r="E20" s="25">
        <v>0.93200000000000005</v>
      </c>
      <c r="F20" s="25">
        <v>0.94840000000000002</v>
      </c>
      <c r="G20" s="25">
        <v>0.92530000000000001</v>
      </c>
      <c r="H20" s="25">
        <v>0.95</v>
      </c>
      <c r="I20" s="25">
        <v>0.93740000000000001</v>
      </c>
      <c r="J20" s="25">
        <v>0.53759999999999997</v>
      </c>
    </row>
    <row r="21" spans="1:10" x14ac:dyDescent="0.2">
      <c r="A21" t="s">
        <v>70</v>
      </c>
      <c r="B21" t="s">
        <v>71</v>
      </c>
      <c r="C21">
        <v>3</v>
      </c>
      <c r="D21" t="s">
        <v>70</v>
      </c>
      <c r="E21" s="25">
        <v>0.89170000000000005</v>
      </c>
      <c r="F21" s="25">
        <v>0.90680000000000005</v>
      </c>
      <c r="G21" s="25">
        <v>0.85750000000000004</v>
      </c>
      <c r="H21" s="25">
        <v>0.9042</v>
      </c>
      <c r="I21" s="25">
        <v>0.91100000000000003</v>
      </c>
      <c r="J21" s="25">
        <v>0.70350000000000001</v>
      </c>
    </row>
    <row r="22" spans="1:10" x14ac:dyDescent="0.2">
      <c r="A22" t="s">
        <v>66</v>
      </c>
      <c r="B22" t="s">
        <v>44</v>
      </c>
      <c r="C22">
        <v>30</v>
      </c>
      <c r="D22" t="s">
        <v>66</v>
      </c>
      <c r="E22" s="25">
        <v>0.85340000000000005</v>
      </c>
      <c r="F22" s="25">
        <v>0.90090000000000003</v>
      </c>
      <c r="G22" s="25">
        <v>0.83450000000000002</v>
      </c>
      <c r="H22" s="25">
        <v>0.87429999999999997</v>
      </c>
      <c r="I22" s="25">
        <v>0.86509999999999998</v>
      </c>
      <c r="J22" s="25">
        <v>0.65310000000000001</v>
      </c>
    </row>
    <row r="23" spans="1:10" x14ac:dyDescent="0.2">
      <c r="A23" t="s">
        <v>70</v>
      </c>
      <c r="B23" t="s">
        <v>36</v>
      </c>
      <c r="C23">
        <v>57</v>
      </c>
      <c r="D23" t="s">
        <v>70</v>
      </c>
      <c r="E23" s="25">
        <v>0.84719999999999995</v>
      </c>
      <c r="F23" s="25">
        <v>0.91490000000000005</v>
      </c>
      <c r="G23" s="25">
        <v>0.82820000000000005</v>
      </c>
      <c r="H23" s="25">
        <v>0.90339999999999998</v>
      </c>
      <c r="I23" s="25">
        <v>0.85709999999999997</v>
      </c>
      <c r="J23" s="25">
        <v>0.66479999999999995</v>
      </c>
    </row>
    <row r="24" spans="1:10" x14ac:dyDescent="0.2">
      <c r="A24" t="s">
        <v>70</v>
      </c>
      <c r="B24" t="s">
        <v>78</v>
      </c>
      <c r="C24">
        <v>46</v>
      </c>
      <c r="D24" t="s">
        <v>70</v>
      </c>
      <c r="E24" s="25">
        <v>0.86299999999999999</v>
      </c>
      <c r="F24" s="25">
        <v>0.88919999999999999</v>
      </c>
      <c r="G24" s="25">
        <v>0.81610000000000005</v>
      </c>
      <c r="H24" s="25">
        <v>0.88639999999999997</v>
      </c>
      <c r="I24" s="25">
        <v>0.86229999999999996</v>
      </c>
      <c r="J24" s="25">
        <v>0.67110000000000003</v>
      </c>
    </row>
    <row r="25" spans="1:10" x14ac:dyDescent="0.2">
      <c r="A25" t="s">
        <v>70</v>
      </c>
      <c r="B25" t="s">
        <v>11</v>
      </c>
      <c r="C25">
        <v>47</v>
      </c>
      <c r="D25" t="s">
        <v>70</v>
      </c>
      <c r="E25" s="25">
        <v>0.83440000000000003</v>
      </c>
      <c r="F25" s="25">
        <v>0.87849999999999995</v>
      </c>
      <c r="G25" s="25">
        <v>0.77470000000000006</v>
      </c>
      <c r="H25" s="25">
        <v>0.88249999999999995</v>
      </c>
      <c r="I25" s="25">
        <v>0.85519999999999996</v>
      </c>
      <c r="J25" s="25">
        <v>0.71199999999999997</v>
      </c>
    </row>
    <row r="26" spans="1:10" x14ac:dyDescent="0.2">
      <c r="A26" t="s">
        <v>66</v>
      </c>
      <c r="B26" t="s">
        <v>42</v>
      </c>
      <c r="C26">
        <v>26</v>
      </c>
      <c r="D26" t="s">
        <v>66</v>
      </c>
      <c r="E26" s="25">
        <v>0.74080000000000001</v>
      </c>
      <c r="F26" s="25">
        <v>0.85540000000000005</v>
      </c>
      <c r="G26" s="25">
        <v>0.71860000000000002</v>
      </c>
      <c r="H26" s="25">
        <v>0.80740000000000001</v>
      </c>
      <c r="I26" s="25">
        <v>0.78839999999999999</v>
      </c>
      <c r="J26" s="25">
        <v>0.57989999999999997</v>
      </c>
    </row>
    <row r="27" spans="1:10" x14ac:dyDescent="0.2">
      <c r="A27" t="s">
        <v>70</v>
      </c>
      <c r="B27" t="s">
        <v>75</v>
      </c>
      <c r="C27">
        <v>37</v>
      </c>
      <c r="D27" t="s">
        <v>70</v>
      </c>
      <c r="E27" s="25">
        <v>0.87270000000000003</v>
      </c>
      <c r="F27" s="25">
        <v>0.92759999999999998</v>
      </c>
      <c r="G27" s="25">
        <v>0.8407</v>
      </c>
      <c r="H27" s="25">
        <v>0.91300000000000003</v>
      </c>
      <c r="I27" s="25">
        <v>0.9002</v>
      </c>
      <c r="J27" s="25">
        <v>0.73750000000000004</v>
      </c>
    </row>
    <row r="28" spans="1:10" x14ac:dyDescent="0.2">
      <c r="A28" t="s">
        <v>70</v>
      </c>
      <c r="B28" t="s">
        <v>25</v>
      </c>
      <c r="C28">
        <v>29</v>
      </c>
      <c r="D28" t="s">
        <v>70</v>
      </c>
      <c r="E28" s="25">
        <v>0.90039999999999998</v>
      </c>
      <c r="F28" s="25">
        <v>0.90600000000000003</v>
      </c>
      <c r="G28" s="25">
        <v>0.84840000000000004</v>
      </c>
      <c r="H28" s="25">
        <v>0.91259999999999997</v>
      </c>
      <c r="I28" s="25">
        <v>0.88180000000000003</v>
      </c>
      <c r="J28" s="25">
        <v>0.76870000000000005</v>
      </c>
    </row>
    <row r="29" spans="1:10" x14ac:dyDescent="0.2">
      <c r="A29" t="s">
        <v>70</v>
      </c>
      <c r="B29" t="s">
        <v>12</v>
      </c>
      <c r="C29">
        <v>50</v>
      </c>
      <c r="D29" t="s">
        <v>70</v>
      </c>
      <c r="E29" s="25">
        <v>0.88360000000000005</v>
      </c>
      <c r="F29" s="25">
        <v>0.91439999999999999</v>
      </c>
      <c r="G29" s="25">
        <v>0.82010000000000005</v>
      </c>
      <c r="H29" s="25">
        <v>0.91679999999999995</v>
      </c>
      <c r="I29" s="25">
        <v>0.85650000000000004</v>
      </c>
      <c r="J29" s="25">
        <v>0.7026</v>
      </c>
    </row>
    <row r="30" spans="1:10" x14ac:dyDescent="0.2">
      <c r="A30" t="s">
        <v>70</v>
      </c>
      <c r="B30" t="s">
        <v>31</v>
      </c>
      <c r="C30">
        <v>41</v>
      </c>
      <c r="D30" t="s">
        <v>70</v>
      </c>
      <c r="E30" s="25">
        <v>0.87350000000000005</v>
      </c>
      <c r="F30" s="25">
        <v>0.88980000000000004</v>
      </c>
      <c r="G30" s="25">
        <v>0.82450000000000001</v>
      </c>
      <c r="H30" s="25">
        <v>0.89139999999999997</v>
      </c>
      <c r="I30" s="25">
        <v>0.90969999999999995</v>
      </c>
      <c r="J30" s="25">
        <v>0.68530000000000002</v>
      </c>
    </row>
    <row r="31" spans="1:10" x14ac:dyDescent="0.2">
      <c r="A31" t="s">
        <v>66</v>
      </c>
      <c r="B31" t="s">
        <v>41</v>
      </c>
      <c r="C31">
        <v>27</v>
      </c>
      <c r="D31" t="s">
        <v>66</v>
      </c>
      <c r="E31" s="25">
        <v>0.77159999999999995</v>
      </c>
      <c r="F31" s="25">
        <v>0.84830000000000005</v>
      </c>
      <c r="G31" s="25">
        <v>0.73199999999999998</v>
      </c>
      <c r="H31" s="25">
        <v>0.81510000000000005</v>
      </c>
      <c r="I31" s="25">
        <v>0.70630000000000004</v>
      </c>
      <c r="J31" s="25">
        <v>0.62229999999999996</v>
      </c>
    </row>
    <row r="32" spans="1:10" x14ac:dyDescent="0.2">
      <c r="A32" t="s">
        <v>66</v>
      </c>
      <c r="B32" t="s">
        <v>47</v>
      </c>
      <c r="C32">
        <v>25</v>
      </c>
      <c r="D32" t="s">
        <v>66</v>
      </c>
      <c r="E32" s="25">
        <v>0.76119999999999999</v>
      </c>
      <c r="F32" s="25">
        <v>0.85429999999999995</v>
      </c>
      <c r="G32" s="25">
        <v>0.70889999999999997</v>
      </c>
      <c r="H32" s="25">
        <v>0.8014</v>
      </c>
      <c r="I32" s="25">
        <v>0.73280000000000001</v>
      </c>
      <c r="J32" s="25">
        <v>0.58030000000000004</v>
      </c>
    </row>
    <row r="33" spans="1:10" x14ac:dyDescent="0.2">
      <c r="A33" t="s">
        <v>70</v>
      </c>
      <c r="B33" t="s">
        <v>32</v>
      </c>
      <c r="C33">
        <v>65</v>
      </c>
      <c r="D33" t="s">
        <v>70</v>
      </c>
      <c r="E33" s="25">
        <v>0.91820000000000002</v>
      </c>
      <c r="F33" s="25">
        <v>0.95430000000000004</v>
      </c>
      <c r="G33" s="25">
        <v>0.91310000000000002</v>
      </c>
      <c r="H33" s="25">
        <v>0.93540000000000001</v>
      </c>
      <c r="I33" s="25">
        <v>0.92500000000000004</v>
      </c>
      <c r="J33" s="25">
        <v>0.73919999999999997</v>
      </c>
    </row>
    <row r="34" spans="1:10" x14ac:dyDescent="0.2">
      <c r="A34" t="s">
        <v>70</v>
      </c>
      <c r="B34" t="s">
        <v>77</v>
      </c>
      <c r="C34">
        <v>7</v>
      </c>
      <c r="D34" t="s">
        <v>70</v>
      </c>
      <c r="E34" s="25">
        <v>0.90029999999999999</v>
      </c>
      <c r="F34" s="25">
        <v>0.9204</v>
      </c>
      <c r="G34" s="25">
        <v>0.86880000000000002</v>
      </c>
      <c r="H34" s="25">
        <v>0.90939999999999999</v>
      </c>
      <c r="I34" s="25">
        <v>0.89259999999999995</v>
      </c>
      <c r="J34" s="25">
        <v>0.69910000000000005</v>
      </c>
    </row>
    <row r="35" spans="1:10" x14ac:dyDescent="0.2">
      <c r="A35" t="s">
        <v>66</v>
      </c>
      <c r="B35" t="s">
        <v>40</v>
      </c>
      <c r="C35">
        <v>63</v>
      </c>
      <c r="D35" t="s">
        <v>66</v>
      </c>
      <c r="E35" s="25">
        <v>0.65539999999999998</v>
      </c>
      <c r="F35" s="25">
        <v>0.8589</v>
      </c>
      <c r="G35" s="25">
        <v>0.64470000000000005</v>
      </c>
      <c r="H35" s="25">
        <v>0.70469999999999999</v>
      </c>
      <c r="I35" s="25">
        <v>0.80089999999999995</v>
      </c>
      <c r="J35" s="25">
        <v>0.55969999999999998</v>
      </c>
    </row>
    <row r="36" spans="1:10" x14ac:dyDescent="0.2">
      <c r="A36" t="s">
        <v>70</v>
      </c>
      <c r="B36" t="s">
        <v>15</v>
      </c>
      <c r="C36">
        <v>14</v>
      </c>
      <c r="D36" t="s">
        <v>70</v>
      </c>
      <c r="E36" s="25">
        <v>0.91879999999999995</v>
      </c>
      <c r="F36" s="25">
        <v>0.93179999999999996</v>
      </c>
      <c r="G36" s="25">
        <v>0.88870000000000005</v>
      </c>
      <c r="H36" s="25">
        <v>0.93559999999999999</v>
      </c>
      <c r="I36" s="25">
        <v>0.92269999999999996</v>
      </c>
      <c r="J36" s="25">
        <v>0.51890000000000003</v>
      </c>
    </row>
    <row r="37" spans="1:10" x14ac:dyDescent="0.2">
      <c r="A37" t="s">
        <v>66</v>
      </c>
      <c r="B37" t="s">
        <v>43</v>
      </c>
      <c r="C37">
        <v>18</v>
      </c>
      <c r="D37" t="s">
        <v>66</v>
      </c>
      <c r="E37" s="25">
        <v>0.77270000000000005</v>
      </c>
      <c r="F37" s="25">
        <v>0.83199999999999996</v>
      </c>
      <c r="G37" s="25">
        <v>0.7591</v>
      </c>
      <c r="H37" s="25">
        <v>0.81589999999999996</v>
      </c>
      <c r="I37" s="25">
        <v>0.7792</v>
      </c>
      <c r="J37" s="25">
        <v>0.629</v>
      </c>
    </row>
    <row r="38" spans="1:10" x14ac:dyDescent="0.2">
      <c r="A38" t="s">
        <v>66</v>
      </c>
      <c r="B38" t="s">
        <v>51</v>
      </c>
      <c r="C38">
        <v>16</v>
      </c>
      <c r="D38" t="s">
        <v>66</v>
      </c>
      <c r="E38" s="25">
        <v>0.77590000000000003</v>
      </c>
      <c r="F38" s="25">
        <v>0.84340000000000004</v>
      </c>
      <c r="G38" s="25">
        <v>0.73899999999999999</v>
      </c>
      <c r="H38" s="25">
        <v>0.81530000000000002</v>
      </c>
      <c r="I38" s="25">
        <v>0.76959999999999995</v>
      </c>
      <c r="J38" s="25">
        <v>0.58730000000000004</v>
      </c>
    </row>
    <row r="39" spans="1:10" x14ac:dyDescent="0.2">
      <c r="A39" t="s">
        <v>68</v>
      </c>
      <c r="B39" t="s">
        <v>69</v>
      </c>
      <c r="C39">
        <v>1</v>
      </c>
      <c r="D39" t="s">
        <v>68</v>
      </c>
      <c r="E39" s="25">
        <v>0.89339999999999997</v>
      </c>
      <c r="F39" s="25">
        <v>0.90569999999999995</v>
      </c>
      <c r="G39" s="25">
        <v>0.87990000000000002</v>
      </c>
      <c r="H39" s="25">
        <v>0.89870000000000005</v>
      </c>
      <c r="I39" s="25">
        <v>0.90429999999999999</v>
      </c>
      <c r="J39" s="25">
        <v>0.74050000000000005</v>
      </c>
    </row>
    <row r="40" spans="1:10" x14ac:dyDescent="0.2">
      <c r="A40" t="s">
        <v>70</v>
      </c>
      <c r="B40" t="s">
        <v>73</v>
      </c>
      <c r="C40">
        <v>24</v>
      </c>
      <c r="D40" t="s">
        <v>70</v>
      </c>
      <c r="E40" s="25">
        <v>0.90939999999999999</v>
      </c>
      <c r="F40" s="25">
        <v>0.90149999999999997</v>
      </c>
      <c r="G40" s="25">
        <v>0.87929999999999997</v>
      </c>
      <c r="H40" s="25">
        <v>0.9264</v>
      </c>
      <c r="I40" s="25">
        <v>0.93689999999999996</v>
      </c>
      <c r="J40" s="25">
        <v>0.80269999999999997</v>
      </c>
    </row>
    <row r="41" spans="1:10" x14ac:dyDescent="0.2">
      <c r="A41" t="s">
        <v>70</v>
      </c>
      <c r="B41" t="s">
        <v>20</v>
      </c>
      <c r="C41">
        <v>9</v>
      </c>
      <c r="D41" t="s">
        <v>70</v>
      </c>
      <c r="E41" s="25">
        <v>0.89580000000000004</v>
      </c>
      <c r="F41" s="25">
        <v>0.93659999999999999</v>
      </c>
      <c r="G41" s="25">
        <v>0.85099999999999998</v>
      </c>
      <c r="H41" s="25">
        <v>0.94040000000000001</v>
      </c>
      <c r="I41" s="25">
        <v>0.9415</v>
      </c>
      <c r="J41" s="25">
        <v>0.82040000000000002</v>
      </c>
    </row>
    <row r="42" spans="1:10" x14ac:dyDescent="0.2">
      <c r="A42" t="s">
        <v>70</v>
      </c>
      <c r="B42" t="s">
        <v>13</v>
      </c>
      <c r="C42">
        <v>51</v>
      </c>
      <c r="D42" t="s">
        <v>70</v>
      </c>
      <c r="E42" s="25">
        <v>0.88149999999999995</v>
      </c>
      <c r="F42" s="25">
        <v>0.9194</v>
      </c>
      <c r="G42" s="25">
        <v>0.76249999999999996</v>
      </c>
      <c r="H42" s="25">
        <v>0.91500000000000004</v>
      </c>
      <c r="I42" s="25">
        <v>0.88449999999999995</v>
      </c>
      <c r="J42" s="25">
        <v>0.68479999999999996</v>
      </c>
    </row>
    <row r="43" spans="1:10" x14ac:dyDescent="0.2">
      <c r="A43" t="s">
        <v>70</v>
      </c>
      <c r="B43" t="s">
        <v>74</v>
      </c>
      <c r="C43">
        <v>12</v>
      </c>
      <c r="D43" t="s">
        <v>70</v>
      </c>
      <c r="E43" s="25">
        <v>0.88670000000000004</v>
      </c>
      <c r="F43" s="25">
        <v>0.91779999999999995</v>
      </c>
      <c r="G43" s="25">
        <v>0.82269999999999999</v>
      </c>
      <c r="H43" s="25">
        <v>0.9113</v>
      </c>
      <c r="I43" s="25">
        <v>0.90390000000000004</v>
      </c>
      <c r="J43" s="25">
        <v>0.69159999999999999</v>
      </c>
    </row>
    <row r="44" spans="1:10" x14ac:dyDescent="0.2">
      <c r="A44" t="s">
        <v>70</v>
      </c>
      <c r="B44" t="s">
        <v>72</v>
      </c>
      <c r="C44">
        <v>23</v>
      </c>
      <c r="D44" t="s">
        <v>70</v>
      </c>
      <c r="E44" s="25">
        <v>0.8518</v>
      </c>
      <c r="F44" s="25">
        <v>0.90210000000000001</v>
      </c>
      <c r="G44" s="25">
        <v>0.83030000000000004</v>
      </c>
      <c r="H44" s="25">
        <v>0.90249999999999997</v>
      </c>
      <c r="I44" s="25">
        <v>0.86880000000000002</v>
      </c>
      <c r="J44" s="25">
        <v>0.70889999999999997</v>
      </c>
    </row>
    <row r="45" spans="1:10" x14ac:dyDescent="0.2">
      <c r="A45" t="s">
        <v>70</v>
      </c>
      <c r="B45" t="s">
        <v>18</v>
      </c>
      <c r="C45">
        <v>66</v>
      </c>
      <c r="D45" t="s">
        <v>70</v>
      </c>
      <c r="E45" s="25">
        <v>0.84209999999999996</v>
      </c>
      <c r="F45" s="25">
        <v>0.88629999999999998</v>
      </c>
      <c r="G45" s="25">
        <v>0.82540000000000002</v>
      </c>
      <c r="H45" s="25">
        <v>0.87870000000000004</v>
      </c>
      <c r="I45" s="25">
        <v>0.8528</v>
      </c>
      <c r="J45" s="25">
        <v>0.71860000000000002</v>
      </c>
    </row>
  </sheetData>
  <sheetProtection algorithmName="SHA-512" hashValue="6i4bkyGaf72YjkMhp3EAMDmab1ch+pTMF1oOD6mIcFsMAnfKcOApVswvzR9WTVmXX8Ga0pcKwD9C5g8oda5fuA==" saltValue="r+RuXJbq2U90fR8YbbDv0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25D-9BD4-454D-B213-A51F95668BF6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D49" sqref="D49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9</v>
      </c>
      <c r="F3" s="12">
        <f>VLOOKUP($A3,'Top3 OTP Adjusted RAW'!$C:$J,3,FALSE)</f>
        <v>0.83130000000000004</v>
      </c>
      <c r="G3" s="12">
        <f>VLOOKUP($A3,'Top3 OTP Adjusted RAW'!$C:$J,4,FALSE)</f>
        <v>0.84470000000000001</v>
      </c>
      <c r="H3" s="12">
        <f>VLOOKUP($A3,'Top3 OTP Adjusted RAW'!$C:$J,5,FALSE)</f>
        <v>0.81899999999999995</v>
      </c>
      <c r="I3" s="12">
        <f>VLOOKUP($A3,'Top3 OTP Adjusted RAW'!$C:$J,6,FALSE)</f>
        <v>0.82469999999999999</v>
      </c>
      <c r="J3" s="12">
        <f>VLOOKUP($A3,'Top3 OTP Adjusted RAW'!$C:$J,7,FALSE)</f>
        <v>0.83009999999999995</v>
      </c>
      <c r="K3" s="12">
        <f>VLOOKUP($A3,'Top3 OTP Adjusted RAW'!$C:$J,8,FALSE)</f>
        <v>0.61619999999999997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9</v>
      </c>
      <c r="F4" s="12">
        <f>VLOOKUP($A4,'Top3 OTP Adjusted RAW'!$C:$J,3,FALSE)</f>
        <v>0.80489999999999995</v>
      </c>
      <c r="G4" s="12">
        <f>VLOOKUP($A4,'Top3 OTP Adjusted RAW'!$C:$J,4,FALSE)</f>
        <v>0.82030000000000003</v>
      </c>
      <c r="H4" s="12">
        <f>VLOOKUP($A4,'Top3 OTP Adjusted RAW'!$C:$J,5,FALSE)</f>
        <v>0.76219999999999999</v>
      </c>
      <c r="I4" s="12">
        <f>VLOOKUP($A4,'Top3 OTP Adjusted RAW'!$C:$J,6,FALSE)</f>
        <v>0.83250000000000002</v>
      </c>
      <c r="J4" s="12">
        <f>VLOOKUP($A4,'Top3 OTP Adjusted RAW'!$C:$J,7,FALSE)</f>
        <v>0.82110000000000005</v>
      </c>
      <c r="K4" s="12">
        <f>VLOOKUP($A4,'Top3 OTP Adjusted RAW'!$C:$J,8,FALSE)</f>
        <v>0.57540000000000002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9</v>
      </c>
      <c r="F5" s="12">
        <f>VLOOKUP($A5,'Top3 OTP Adjusted RAW'!$C:$J,3,FALSE)</f>
        <v>0.80279999999999996</v>
      </c>
      <c r="G5" s="12">
        <f>VLOOKUP($A5,'Top3 OTP Adjusted RAW'!$C:$J,4,FALSE)</f>
        <v>0.82450000000000001</v>
      </c>
      <c r="H5" s="12">
        <f>VLOOKUP($A5,'Top3 OTP Adjusted RAW'!$C:$J,5,FALSE)</f>
        <v>0.76339999999999997</v>
      </c>
      <c r="I5" s="12">
        <f>VLOOKUP($A5,'Top3 OTP Adjusted RAW'!$C:$J,6,FALSE)</f>
        <v>0.82740000000000002</v>
      </c>
      <c r="J5" s="12">
        <f>VLOOKUP($A5,'Top3 OTP Adjusted RAW'!$C:$J,7,FALSE)</f>
        <v>0.78449999999999998</v>
      </c>
      <c r="K5" s="12">
        <f>VLOOKUP($A5,'Top3 OTP Adjusted RAW'!$C:$J,8,FALSE)</f>
        <v>0.621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9</v>
      </c>
      <c r="F6" s="12">
        <f>VLOOKUP($A6,'Top3 OTP Adjusted RAW'!$C:$J,3,FALSE)</f>
        <v>0.86150000000000004</v>
      </c>
      <c r="G6" s="12">
        <f>VLOOKUP($A6,'Top3 OTP Adjusted RAW'!$C:$J,4,FALSE)</f>
        <v>0.87829999999999997</v>
      </c>
      <c r="H6" s="12">
        <f>VLOOKUP($A6,'Top3 OTP Adjusted RAW'!$C:$J,5,FALSE)</f>
        <v>0.79649999999999999</v>
      </c>
      <c r="I6" s="12">
        <f>VLOOKUP($A6,'Top3 OTP Adjusted RAW'!$C:$J,6,FALSE)</f>
        <v>0.85950000000000004</v>
      </c>
      <c r="J6" s="12">
        <f>VLOOKUP($A6,'Top3 OTP Adjusted RAW'!$C:$J,7,FALSE)</f>
        <v>0.79530000000000001</v>
      </c>
      <c r="K6" s="12">
        <f>VLOOKUP($A6,'Top3 OTP Adjusted RAW'!$C:$J,8,FALSE)</f>
        <v>0.6038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9</v>
      </c>
      <c r="F7" s="12">
        <f>VLOOKUP($A7,'Top3 OTP Adjusted RAW'!$C:$J,3,FALSE)</f>
        <v>0.83220000000000005</v>
      </c>
      <c r="G7" s="12">
        <f>VLOOKUP($A7,'Top3 OTP Adjusted RAW'!$C:$J,4,FALSE)</f>
        <v>0.87970000000000004</v>
      </c>
      <c r="H7" s="12">
        <f>VLOOKUP($A7,'Top3 OTP Adjusted RAW'!$C:$J,5,FALSE)</f>
        <v>0.72289999999999999</v>
      </c>
      <c r="I7" s="12">
        <f>VLOOKUP($A7,'Top3 OTP Adjusted RAW'!$C:$J,6,FALSE)</f>
        <v>0.84719999999999995</v>
      </c>
      <c r="J7" s="12">
        <f>VLOOKUP($A7,'Top3 OTP Adjusted RAW'!$C:$J,7,FALSE)</f>
        <v>0.7984</v>
      </c>
      <c r="K7" s="12">
        <f>VLOOKUP($A7,'Top3 OTP Adjusted RAW'!$C:$J,8,FALSE)</f>
        <v>0.59709999999999996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9</v>
      </c>
      <c r="F8" s="12">
        <f>VLOOKUP($A8,'Top3 OTP Adjusted RAW'!$C:$J,3,FALSE)</f>
        <v>0.83169999999999999</v>
      </c>
      <c r="G8" s="12">
        <f>VLOOKUP($A8,'Top3 OTP Adjusted RAW'!$C:$J,4,FALSE)</f>
        <v>0.83630000000000004</v>
      </c>
      <c r="H8" s="12">
        <f>VLOOKUP($A8,'Top3 OTP Adjusted RAW'!$C:$J,5,FALSE)</f>
        <v>0.79520000000000002</v>
      </c>
      <c r="I8" s="12">
        <f>VLOOKUP($A8,'Top3 OTP Adjusted RAW'!$C:$J,6,FALSE)</f>
        <v>0.8236</v>
      </c>
      <c r="J8" s="12">
        <f>VLOOKUP($A8,'Top3 OTP Adjusted RAW'!$C:$J,7,FALSE)</f>
        <v>0.78979999999999995</v>
      </c>
      <c r="K8" s="12">
        <f>VLOOKUP($A8,'Top3 OTP Adjusted RAW'!$C:$J,8,FALSE)</f>
        <v>0.56410000000000005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9</v>
      </c>
      <c r="F9" s="12">
        <f>VLOOKUP($A9,'Top3 OTP Adjusted RAW'!$C:$J,3,FALSE)</f>
        <v>0.87909999999999999</v>
      </c>
      <c r="G9" s="12">
        <f>VLOOKUP($A9,'Top3 OTP Adjusted RAW'!$C:$J,4,FALSE)</f>
        <v>0.88919999999999999</v>
      </c>
      <c r="H9" s="12">
        <f>VLOOKUP($A9,'Top3 OTP Adjusted RAW'!$C:$J,5,FALSE)</f>
        <v>0.83779999999999999</v>
      </c>
      <c r="I9" s="12">
        <f>VLOOKUP($A9,'Top3 OTP Adjusted RAW'!$C:$J,6,FALSE)</f>
        <v>0.87580000000000002</v>
      </c>
      <c r="J9" s="12">
        <f>VLOOKUP($A9,'Top3 OTP Adjusted RAW'!$C:$J,7,FALSE)</f>
        <v>0.86129999999999995</v>
      </c>
      <c r="K9" s="12">
        <f>VLOOKUP($A9,'Top3 OTP Adjusted RAW'!$C:$J,8,FALSE)</f>
        <v>0.46179999999999999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9</v>
      </c>
      <c r="F10" s="12">
        <f>VLOOKUP($A10,'Top3 OTP Adjusted RAW'!$C:$J,3,FALSE)</f>
        <v>0.84619999999999995</v>
      </c>
      <c r="G10" s="12">
        <f>VLOOKUP($A10,'Top3 OTP Adjusted RAW'!$C:$J,4,FALSE)</f>
        <v>0.88109999999999999</v>
      </c>
      <c r="H10" s="12">
        <f>VLOOKUP($A10,'Top3 OTP Adjusted RAW'!$C:$J,5,FALSE)</f>
        <v>0.78869999999999996</v>
      </c>
      <c r="I10" s="12">
        <f>VLOOKUP($A10,'Top3 OTP Adjusted RAW'!$C:$J,6,FALSE)</f>
        <v>0.86099999999999999</v>
      </c>
      <c r="J10" s="12">
        <f>VLOOKUP($A10,'Top3 OTP Adjusted RAW'!$C:$J,7,FALSE)</f>
        <v>0.83789999999999998</v>
      </c>
      <c r="K10" s="12">
        <f>VLOOKUP($A10,'Top3 OTP Adjusted RAW'!$C:$J,8,FALSE)</f>
        <v>0.60450000000000004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9</v>
      </c>
      <c r="F11" s="12">
        <f>VLOOKUP($A11,'Top3 OTP Adjusted RAW'!$C:$J,3,FALSE)</f>
        <v>0.85329999999999995</v>
      </c>
      <c r="G11" s="12">
        <f>VLOOKUP($A11,'Top3 OTP Adjusted RAW'!$C:$J,4,FALSE)</f>
        <v>0.89790000000000003</v>
      </c>
      <c r="H11" s="12">
        <f>VLOOKUP($A11,'Top3 OTP Adjusted RAW'!$C:$J,5,FALSE)</f>
        <v>0.8246</v>
      </c>
      <c r="I11" s="12">
        <f>VLOOKUP($A11,'Top3 OTP Adjusted RAW'!$C:$J,6,FALSE)</f>
        <v>0.87180000000000002</v>
      </c>
      <c r="J11" s="12">
        <f>VLOOKUP($A11,'Top3 OTP Adjusted RAW'!$C:$J,7,FALSE)</f>
        <v>0.85029999999999994</v>
      </c>
      <c r="K11" s="12">
        <f>VLOOKUP($A11,'Top3 OTP Adjusted RAW'!$C:$J,8,FALSE)</f>
        <v>0.622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9</v>
      </c>
      <c r="F12" s="12">
        <f>VLOOKUP($A12,'Top3 OTP Adjusted RAW'!$C:$J,3,FALSE)</f>
        <v>0.80530000000000002</v>
      </c>
      <c r="G12" s="12">
        <f>VLOOKUP($A12,'Top3 OTP Adjusted RAW'!$C:$J,4,FALSE)</f>
        <v>0.84089999999999998</v>
      </c>
      <c r="H12" s="12">
        <f>VLOOKUP($A12,'Top3 OTP Adjusted RAW'!$C:$J,5,FALSE)</f>
        <v>0.82189999999999996</v>
      </c>
      <c r="I12" s="12">
        <f>VLOOKUP($A12,'Top3 OTP Adjusted RAW'!$C:$J,6,FALSE)</f>
        <v>0.79949999999999999</v>
      </c>
      <c r="J12" s="12">
        <f>VLOOKUP($A12,'Top3 OTP Adjusted RAW'!$C:$J,7,FALSE)</f>
        <v>0.77100000000000002</v>
      </c>
      <c r="K12" s="12">
        <f>VLOOKUP($A12,'Top3 OTP Adjusted RAW'!$C:$J,8,FALSE)</f>
        <v>0.62219999999999998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9</v>
      </c>
      <c r="F13" s="12">
        <f>VLOOKUP($A13,'Top3 OTP Adjusted RAW'!$C:$J,3,FALSE)</f>
        <v>0.79690000000000005</v>
      </c>
      <c r="G13" s="12">
        <f>VLOOKUP($A13,'Top3 OTP Adjusted RAW'!$C:$J,4,FALSE)</f>
        <v>0.90029999999999999</v>
      </c>
      <c r="H13" s="12">
        <f>VLOOKUP($A13,'Top3 OTP Adjusted RAW'!$C:$J,5,FALSE)</f>
        <v>0.78779999999999994</v>
      </c>
      <c r="I13" s="12">
        <f>VLOOKUP($A13,'Top3 OTP Adjusted RAW'!$C:$J,6,FALSE)</f>
        <v>0.79549999999999998</v>
      </c>
      <c r="J13" s="12">
        <f>VLOOKUP($A13,'Top3 OTP Adjusted RAW'!$C:$J,7,FALSE)</f>
        <v>0.80730000000000002</v>
      </c>
      <c r="K13" s="12">
        <f>VLOOKUP($A13,'Top3 OTP Adjusted RAW'!$C:$J,8,FALSE)</f>
        <v>0.52900000000000003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9</v>
      </c>
      <c r="F14" s="12">
        <f>VLOOKUP($A14,'Top3 OTP Adjusted RAW'!$C:$J,3,FALSE)</f>
        <v>0.89</v>
      </c>
      <c r="G14" s="12">
        <f>VLOOKUP($A14,'Top3 OTP Adjusted RAW'!$C:$J,4,FALSE)</f>
        <v>0.91739999999999999</v>
      </c>
      <c r="H14" s="12">
        <f>VLOOKUP($A14,'Top3 OTP Adjusted RAW'!$C:$J,5,FALSE)</f>
        <v>0.83030000000000004</v>
      </c>
      <c r="I14" s="12">
        <f>VLOOKUP($A14,'Top3 OTP Adjusted RAW'!$C:$J,6,FALSE)</f>
        <v>0.90869999999999995</v>
      </c>
      <c r="J14" s="12">
        <f>VLOOKUP($A14,'Top3 OTP Adjusted RAW'!$C:$J,7,FALSE)</f>
        <v>0.89649999999999996</v>
      </c>
      <c r="K14" s="12">
        <f>VLOOKUP($A14,'Top3 OTP Adjusted RAW'!$C:$J,8,FALSE)</f>
        <v>0.75470000000000004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9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9</v>
      </c>
      <c r="F16" s="12">
        <f>VLOOKUP($A16,'Top3 OTP Adjusted RAW'!$C:$J,3,FALSE)</f>
        <v>0.85440000000000005</v>
      </c>
      <c r="G16" s="12">
        <f>VLOOKUP($A16,'Top3 OTP Adjusted RAW'!$C:$J,4,FALSE)</f>
        <v>0.877</v>
      </c>
      <c r="H16" s="12">
        <f>VLOOKUP($A16,'Top3 OTP Adjusted RAW'!$C:$J,5,FALSE)</f>
        <v>0.79930000000000001</v>
      </c>
      <c r="I16" s="12">
        <f>VLOOKUP($A16,'Top3 OTP Adjusted RAW'!$C:$J,6,FALSE)</f>
        <v>0.82640000000000002</v>
      </c>
      <c r="J16" s="12">
        <f>VLOOKUP($A16,'Top3 OTP Adjusted RAW'!$C:$J,7,FALSE)</f>
        <v>0.84140000000000004</v>
      </c>
      <c r="K16" s="12">
        <f>VLOOKUP($A16,'Top3 OTP Adjusted RAW'!$C:$J,8,FALSE)</f>
        <v>0.60909999999999997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9</v>
      </c>
      <c r="F17" s="12">
        <f>VLOOKUP($A17,'Top3 OTP Adjusted RAW'!$C:$J,3,FALSE)</f>
        <v>0.84789999999999999</v>
      </c>
      <c r="G17" s="12">
        <f>VLOOKUP($A17,'Top3 OTP Adjusted RAW'!$C:$J,4,FALSE)</f>
        <v>0.87590000000000001</v>
      </c>
      <c r="H17" s="12">
        <f>VLOOKUP($A17,'Top3 OTP Adjusted RAW'!$C:$J,5,FALSE)</f>
        <v>0.83079999999999998</v>
      </c>
      <c r="I17" s="12">
        <f>VLOOKUP($A17,'Top3 OTP Adjusted RAW'!$C:$J,6,FALSE)</f>
        <v>0.83679999999999999</v>
      </c>
      <c r="J17" s="12">
        <f>VLOOKUP($A17,'Top3 OTP Adjusted RAW'!$C:$J,7,FALSE)</f>
        <v>0.80649999999999999</v>
      </c>
      <c r="K17" s="12">
        <f>VLOOKUP($A17,'Top3 OTP Adjusted RAW'!$C:$J,8,FALSE)</f>
        <v>0.56840000000000002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9</v>
      </c>
      <c r="F18" s="12">
        <f>VLOOKUP($A18,'Top3 OTP Adjusted RAW'!$C:$J,3,FALSE)</f>
        <v>0.85509999999999997</v>
      </c>
      <c r="G18" s="12">
        <f>VLOOKUP($A18,'Top3 OTP Adjusted RAW'!$C:$J,4,FALSE)</f>
        <v>0.86529999999999996</v>
      </c>
      <c r="H18" s="12">
        <f>VLOOKUP($A18,'Top3 OTP Adjusted RAW'!$C:$J,5,FALSE)</f>
        <v>0.83030000000000004</v>
      </c>
      <c r="I18" s="12">
        <f>VLOOKUP($A18,'Top3 OTP Adjusted RAW'!$C:$J,6,FALSE)</f>
        <v>0.8518</v>
      </c>
      <c r="J18" s="12">
        <f>VLOOKUP($A18,'Top3 OTP Adjusted RAW'!$C:$J,7,FALSE)</f>
        <v>0.86639999999999995</v>
      </c>
      <c r="K18" s="12">
        <f>VLOOKUP($A18,'Top3 OTP Adjusted RAW'!$C:$J,8,FALSE)</f>
        <v>0.432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9</v>
      </c>
      <c r="F19" s="12">
        <f>VLOOKUP($A19,'Top3 OTP Adjusted RAW'!$C:$J,3,FALSE)</f>
        <v>0.85770000000000002</v>
      </c>
      <c r="G19" s="12">
        <f>VLOOKUP($A19,'Top3 OTP Adjusted RAW'!$C:$J,4,FALSE)</f>
        <v>0.88680000000000003</v>
      </c>
      <c r="H19" s="12">
        <f>VLOOKUP($A19,'Top3 OTP Adjusted RAW'!$C:$J,5,FALSE)</f>
        <v>0.84360000000000002</v>
      </c>
      <c r="I19" s="12">
        <f>VLOOKUP($A19,'Top3 OTP Adjusted RAW'!$C:$J,6,FALSE)</f>
        <v>0.89090000000000003</v>
      </c>
      <c r="J19" s="12">
        <f>VLOOKUP($A19,'Top3 OTP Adjusted RAW'!$C:$J,7,FALSE)</f>
        <v>0.85199999999999998</v>
      </c>
      <c r="K19" s="12">
        <f>VLOOKUP($A19,'Top3 OTP Adjusted RAW'!$C:$J,8,FALSE)</f>
        <v>0.70440000000000003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9</v>
      </c>
      <c r="F20" s="12">
        <f>VLOOKUP($A20,'Top3 OTP Adjusted RAW'!$C:$J,3,FALSE)</f>
        <v>0.89259999999999995</v>
      </c>
      <c r="G20" s="12">
        <f>VLOOKUP($A20,'Top3 OTP Adjusted RAW'!$C:$J,4,FALSE)</f>
        <v>0.91639999999999999</v>
      </c>
      <c r="H20" s="12">
        <f>VLOOKUP($A20,'Top3 OTP Adjusted RAW'!$C:$J,5,FALSE)</f>
        <v>0.8901</v>
      </c>
      <c r="I20" s="12">
        <f>VLOOKUP($A20,'Top3 OTP Adjusted RAW'!$C:$J,6,FALSE)</f>
        <v>0.90539999999999998</v>
      </c>
      <c r="J20" s="12">
        <f>VLOOKUP($A20,'Top3 OTP Adjusted RAW'!$C:$J,7,FALSE)</f>
        <v>0.87909999999999999</v>
      </c>
      <c r="K20" s="12">
        <f>VLOOKUP($A20,'Top3 OTP Adjusted RAW'!$C:$J,8,FALSE)</f>
        <v>0.50449999999999995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9</v>
      </c>
      <c r="F21" s="12" t="e">
        <f>VLOOKUP($A21,'Top3 OTP Adjusted RAW'!$C:$J,3,FALSE)</f>
        <v>#N/A</v>
      </c>
      <c r="G21" s="12" t="e">
        <f>VLOOKUP($A21,'Top3 OTP Adjusted RAW'!$C:$J,4,FALSE)</f>
        <v>#N/A</v>
      </c>
      <c r="H21" s="12" t="e">
        <f>VLOOKUP($A21,'Top3 OTP Adjusted RAW'!$C:$J,5,FALSE)</f>
        <v>#N/A</v>
      </c>
      <c r="I21" s="12" t="e">
        <f>VLOOKUP($A21,'Top3 OTP Adjusted RAW'!$C:$J,6,FALSE)</f>
        <v>#N/A</v>
      </c>
      <c r="J21" s="12" t="e">
        <f>VLOOKUP($A21,'Top3 OTP Adjusted RAW'!$C:$J,7,FALSE)</f>
        <v>#N/A</v>
      </c>
      <c r="K21" s="12" t="e">
        <f>VLOOKUP($A21,'Top3 OTP 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9</v>
      </c>
      <c r="F22" s="12">
        <f>VLOOKUP($A22,'Top3 OTP Adjusted RAW'!$C:$J,3,FALSE)</f>
        <v>0.8649</v>
      </c>
      <c r="G22" s="12">
        <f>VLOOKUP($A22,'Top3 OTP Adjusted RAW'!$C:$J,4,FALSE)</f>
        <v>0.86460000000000004</v>
      </c>
      <c r="H22" s="12">
        <f>VLOOKUP($A22,'Top3 OTP Adjusted RAW'!$C:$J,5,FALSE)</f>
        <v>0.84509999999999996</v>
      </c>
      <c r="I22" s="12">
        <f>VLOOKUP($A22,'Top3 OTP Adjusted RAW'!$C:$J,6,FALSE)</f>
        <v>0.8518</v>
      </c>
      <c r="J22" s="12">
        <f>VLOOKUP($A22,'Top3 OTP Adjusted RAW'!$C:$J,7,FALSE)</f>
        <v>0.87029999999999996</v>
      </c>
      <c r="K22" s="12">
        <f>VLOOKUP($A22,'Top3 OTP Adjusted RAW'!$C:$J,8,FALSE)</f>
        <v>0.74129999999999996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9</v>
      </c>
      <c r="F23" s="12">
        <f>VLOOKUP($A23,'Top3 OTP Adjusted RAW'!$C:$J,3,FALSE)</f>
        <v>0.82969999999999999</v>
      </c>
      <c r="G23" s="12">
        <f>VLOOKUP($A23,'Top3 OTP Adjusted RAW'!$C:$J,4,FALSE)</f>
        <v>0.86199999999999999</v>
      </c>
      <c r="H23" s="12">
        <f>VLOOKUP($A23,'Top3 OTP Adjusted RAW'!$C:$J,5,FALSE)</f>
        <v>0.79820000000000002</v>
      </c>
      <c r="I23" s="12">
        <f>VLOOKUP($A23,'Top3 OTP Adjusted RAW'!$C:$J,6,FALSE)</f>
        <v>0.84870000000000001</v>
      </c>
      <c r="J23" s="12">
        <f>VLOOKUP($A23,'Top3 OTP Adjusted RAW'!$C:$J,7,FALSE)</f>
        <v>0.7923</v>
      </c>
      <c r="K23" s="12">
        <f>VLOOKUP($A23,'Top3 OTP Adjusted RAW'!$C:$J,8,FALSE)</f>
        <v>0.63119999999999998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9</v>
      </c>
      <c r="F24" s="12">
        <f>VLOOKUP($A24,'Top3 OTP Adjusted RAW'!$C:$J,3,FALSE)</f>
        <v>0.81100000000000005</v>
      </c>
      <c r="G24" s="12">
        <f>VLOOKUP($A24,'Top3 OTP Adjusted RAW'!$C:$J,4,FALSE)</f>
        <v>0.84489999999999998</v>
      </c>
      <c r="H24" s="12">
        <f>VLOOKUP($A24,'Top3 OTP Adjusted RAW'!$C:$J,5,FALSE)</f>
        <v>0.82369999999999999</v>
      </c>
      <c r="I24" s="12">
        <f>VLOOKUP($A24,'Top3 OTP Adjusted RAW'!$C:$J,6,FALSE)</f>
        <v>0.80730000000000002</v>
      </c>
      <c r="J24" s="12">
        <f>VLOOKUP($A24,'Top3 OTP Adjusted RAW'!$C:$J,7,FALSE)</f>
        <v>0.80459999999999998</v>
      </c>
      <c r="K24" s="12">
        <f>VLOOKUP($A24,'Top3 OTP Adjusted RAW'!$C:$J,8,FALSE)</f>
        <v>0.59740000000000004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9</v>
      </c>
      <c r="F25" s="12">
        <f>VLOOKUP($A25,'Top3 OTP Adjusted RAW'!$C:$J,3,FALSE)</f>
        <v>0.82479999999999998</v>
      </c>
      <c r="G25" s="12">
        <f>VLOOKUP($A25,'Top3 OTP Adjusted RAW'!$C:$J,4,FALSE)</f>
        <v>0.83479999999999999</v>
      </c>
      <c r="H25" s="12">
        <f>VLOOKUP($A25,'Top3 OTP Adjusted RAW'!$C:$J,5,FALSE)</f>
        <v>0.80720000000000003</v>
      </c>
      <c r="I25" s="12">
        <f>VLOOKUP($A25,'Top3 OTP Adjusted RAW'!$C:$J,6,FALSE)</f>
        <v>0.81479999999999997</v>
      </c>
      <c r="J25" s="12">
        <f>VLOOKUP($A25,'Top3 OTP Adjusted RAW'!$C:$J,7,FALSE)</f>
        <v>0.80730000000000002</v>
      </c>
      <c r="K25" s="12">
        <f>VLOOKUP($A25,'Top3 OTP Adjusted RAW'!$C:$J,8,FALSE)</f>
        <v>0.60070000000000001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9</v>
      </c>
      <c r="F26" s="12">
        <f>VLOOKUP($A26,'Top3 OTP Adjusted RAW'!$C:$J,3,FALSE)</f>
        <v>0.89739999999999998</v>
      </c>
      <c r="G26" s="12">
        <f>VLOOKUP($A26,'Top3 OTP Adjusted RAW'!$C:$J,4,FALSE)</f>
        <v>0.92889999999999995</v>
      </c>
      <c r="H26" s="12">
        <f>VLOOKUP($A26,'Top3 OTP Adjusted RAW'!$C:$J,5,FALSE)</f>
        <v>0.88390000000000002</v>
      </c>
      <c r="I26" s="12">
        <f>VLOOKUP($A26,'Top3 OTP Adjusted RAW'!$C:$J,6,FALSE)</f>
        <v>0.89649999999999996</v>
      </c>
      <c r="J26" s="12">
        <f>VLOOKUP($A26,'Top3 OTP Adjusted RAW'!$C:$J,7,FALSE)</f>
        <v>0.85509999999999997</v>
      </c>
      <c r="K26" s="12">
        <f>VLOOKUP($A26,'Top3 OTP Adjusted RAW'!$C:$J,8,FALSE)</f>
        <v>0.64290000000000003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9</v>
      </c>
      <c r="F27" s="12">
        <f>VLOOKUP($A27,'Top3 OTP Adjusted RAW'!$C:$J,3,FALSE)</f>
        <v>0.79610000000000003</v>
      </c>
      <c r="G27" s="12">
        <f>VLOOKUP($A27,'Top3 OTP Adjusted RAW'!$C:$J,4,FALSE)</f>
        <v>0.86240000000000006</v>
      </c>
      <c r="H27" s="12">
        <f>VLOOKUP($A27,'Top3 OTP Adjusted RAW'!$C:$J,5,FALSE)</f>
        <v>0.77759999999999996</v>
      </c>
      <c r="I27" s="12">
        <f>VLOOKUP($A27,'Top3 OTP Adjusted RAW'!$C:$J,6,FALSE)</f>
        <v>0.80840000000000001</v>
      </c>
      <c r="J27" s="12">
        <f>VLOOKUP($A27,'Top3 OTP Adjusted RAW'!$C:$J,7,FALSE)</f>
        <v>0.79679999999999995</v>
      </c>
      <c r="K27" s="12">
        <f>VLOOKUP($A27,'Top3 OTP Adjusted RAW'!$C:$J,8,FALSE)</f>
        <v>0.55800000000000005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9</v>
      </c>
      <c r="F28" s="12">
        <f>VLOOKUP($A28,'Top3 OTP Adjusted RAW'!$C:$J,3,FALSE)</f>
        <v>0.83030000000000004</v>
      </c>
      <c r="G28" s="12">
        <f>VLOOKUP($A28,'Top3 OTP Adjusted RAW'!$C:$J,4,FALSE)</f>
        <v>0.89780000000000004</v>
      </c>
      <c r="H28" s="12">
        <f>VLOOKUP($A28,'Top3 OTP Adjusted RAW'!$C:$J,5,FALSE)</f>
        <v>0.81479999999999997</v>
      </c>
      <c r="I28" s="12">
        <f>VLOOKUP($A28,'Top3 OTP Adjusted RAW'!$C:$J,6,FALSE)</f>
        <v>0.87190000000000001</v>
      </c>
      <c r="J28" s="12">
        <f>VLOOKUP($A28,'Top3 OTP Adjusted RAW'!$C:$J,7,FALSE)</f>
        <v>0.77310000000000001</v>
      </c>
      <c r="K28" s="12">
        <f>VLOOKUP($A28,'Top3 OTP Adjusted RAW'!$C:$J,8,FALSE)</f>
        <v>0.59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9</v>
      </c>
      <c r="F29" s="12">
        <f>VLOOKUP($A29,'Top3 OTP Adjusted RAW'!$C:$J,3,FALSE)</f>
        <v>0.84360000000000002</v>
      </c>
      <c r="G29" s="12">
        <f>VLOOKUP($A29,'Top3 OTP Adjusted RAW'!$C:$J,4,FALSE)</f>
        <v>0.86709999999999998</v>
      </c>
      <c r="H29" s="12">
        <f>VLOOKUP($A29,'Top3 OTP Adjusted RAW'!$C:$J,5,FALSE)</f>
        <v>0.80659999999999998</v>
      </c>
      <c r="I29" s="12">
        <f>VLOOKUP($A29,'Top3 OTP Adjusted RAW'!$C:$J,6,FALSE)</f>
        <v>0.86919999999999997</v>
      </c>
      <c r="J29" s="12">
        <f>VLOOKUP($A29,'Top3 OTP Adjusted RAW'!$C:$J,7,FALSE)</f>
        <v>0.82350000000000001</v>
      </c>
      <c r="K29" s="12">
        <f>VLOOKUP($A29,'Top3 OTP Adjusted RAW'!$C:$J,8,FALSE)</f>
        <v>0.6804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9</v>
      </c>
      <c r="F30" s="12">
        <f>VLOOKUP($A30,'Top3 OTP Adjusted RAW'!$C:$J,3,FALSE)</f>
        <v>0.81200000000000006</v>
      </c>
      <c r="G30" s="12">
        <f>VLOOKUP($A30,'Top3 OTP Adjusted RAW'!$C:$J,4,FALSE)</f>
        <v>0.86140000000000005</v>
      </c>
      <c r="H30" s="12">
        <f>VLOOKUP($A30,'Top3 OTP Adjusted RAW'!$C:$J,5,FALSE)</f>
        <v>0.80889999999999995</v>
      </c>
      <c r="I30" s="12">
        <f>VLOOKUP($A30,'Top3 OTP Adjusted RAW'!$C:$J,6,FALSE)</f>
        <v>0.83350000000000002</v>
      </c>
      <c r="J30" s="12">
        <f>VLOOKUP($A30,'Top3 OTP Adjusted RAW'!$C:$J,7,FALSE)</f>
        <v>0.77959999999999996</v>
      </c>
      <c r="K30" s="12">
        <f>VLOOKUP($A30,'Top3 OTP Adjusted RAW'!$C:$J,8,FALSE)</f>
        <v>0.5494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9</v>
      </c>
      <c r="F31" s="12">
        <f>VLOOKUP($A31,'Top3 OTP Adjusted RAW'!$C:$J,3,FALSE)</f>
        <v>0.92420000000000002</v>
      </c>
      <c r="G31" s="12">
        <f>VLOOKUP($A31,'Top3 OTP Adjusted RAW'!$C:$J,4,FALSE)</f>
        <v>0.91279999999999994</v>
      </c>
      <c r="H31" s="12">
        <f>VLOOKUP($A31,'Top3 OTP Adjusted RAW'!$C:$J,5,FALSE)</f>
        <v>0.88629999999999998</v>
      </c>
      <c r="I31" s="12">
        <f>VLOOKUP($A31,'Top3 OTP Adjusted RAW'!$C:$J,6,FALSE)</f>
        <v>0.91220000000000001</v>
      </c>
      <c r="J31" s="12">
        <f>VLOOKUP($A31,'Top3 OTP Adjusted RAW'!$C:$J,7,FALSE)</f>
        <v>0.92900000000000005</v>
      </c>
      <c r="K31" s="12">
        <f>VLOOKUP($A31,'Top3 OTP Adjusted RAW'!$C:$J,8,FALSE)</f>
        <v>0.62760000000000005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9</v>
      </c>
      <c r="F32" s="12">
        <f>VLOOKUP($A32,'Top3 OTP Adjusted RAW'!$C:$J,3,FALSE)</f>
        <v>0.81230000000000002</v>
      </c>
      <c r="G32" s="12">
        <f>VLOOKUP($A32,'Top3 OTP Adjusted RAW'!$C:$J,4,FALSE)</f>
        <v>0.86709999999999998</v>
      </c>
      <c r="H32" s="12">
        <f>VLOOKUP($A32,'Top3 OTP Adjusted RAW'!$C:$J,5,FALSE)</f>
        <v>0.82179999999999997</v>
      </c>
      <c r="I32" s="12">
        <f>VLOOKUP($A32,'Top3 OTP Adjusted RAW'!$C:$J,6,FALSE)</f>
        <v>0.83209999999999995</v>
      </c>
      <c r="J32" s="12">
        <f>VLOOKUP($A32,'Top3 OTP Adjusted RAW'!$C:$J,7,FALSE)</f>
        <v>0.77129999999999999</v>
      </c>
      <c r="K32" s="12">
        <f>VLOOKUP($A32,'Top3 OTP Adjusted RAW'!$C:$J,8,FALSE)</f>
        <v>0.60050000000000003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9</v>
      </c>
      <c r="F33" s="12">
        <f>VLOOKUP($A33,'Top3 OTP Adjusted RAW'!$C:$J,3,FALSE)</f>
        <v>0.83130000000000004</v>
      </c>
      <c r="G33" s="12">
        <f>VLOOKUP($A33,'Top3 OTP Adjusted RAW'!$C:$J,4,FALSE)</f>
        <v>0.86419999999999997</v>
      </c>
      <c r="H33" s="12">
        <f>VLOOKUP($A33,'Top3 OTP Adjusted RAW'!$C:$J,5,FALSE)</f>
        <v>0.80049999999999999</v>
      </c>
      <c r="I33" s="12">
        <f>VLOOKUP($A33,'Top3 OTP Adjusted RAW'!$C:$J,6,FALSE)</f>
        <v>0.82389999999999997</v>
      </c>
      <c r="J33" s="12">
        <f>VLOOKUP($A33,'Top3 OTP Adjusted RAW'!$C:$J,7,FALSE)</f>
        <v>0.77449999999999997</v>
      </c>
      <c r="K33" s="12">
        <f>VLOOKUP($A33,'Top3 OTP Adjusted RAW'!$C:$J,8,FALSE)</f>
        <v>0.54979999999999996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9</v>
      </c>
      <c r="F34" s="12">
        <f>VLOOKUP($A34,'Top3 OTP Adjusted RAW'!$C:$J,3,FALSE)</f>
        <v>0.67449999999999999</v>
      </c>
      <c r="G34" s="12">
        <f>VLOOKUP($A34,'Top3 OTP Adjusted RAW'!$C:$J,4,FALSE)</f>
        <v>0.85499999999999998</v>
      </c>
      <c r="H34" s="12">
        <f>VLOOKUP($A34,'Top3 OTP Adjusted RAW'!$C:$J,5,FALSE)</f>
        <v>0.748</v>
      </c>
      <c r="I34" s="12">
        <f>VLOOKUP($A34,'Top3 OTP Adjusted RAW'!$C:$J,6,FALSE)</f>
        <v>0.60980000000000001</v>
      </c>
      <c r="J34" s="12">
        <f>VLOOKUP($A34,'Top3 OTP Adjusted RAW'!$C:$J,7,FALSE)</f>
        <v>0.76880000000000004</v>
      </c>
      <c r="K34" s="12">
        <f>VLOOKUP($A34,'Top3 OTP Adjusted RAW'!$C:$J,8,FALSE)</f>
        <v>0.49399999999999999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9</v>
      </c>
      <c r="F35" s="12">
        <f>VLOOKUP($A35,'Top3 OTP Adjusted RAW'!$C:$J,3,FALSE)</f>
        <v>0.7268</v>
      </c>
      <c r="G35" s="12">
        <f>VLOOKUP($A35,'Top3 OTP Adjusted RAW'!$C:$J,4,FALSE)</f>
        <v>0.80510000000000004</v>
      </c>
      <c r="H35" s="12">
        <f>VLOOKUP($A35,'Top3 OTP Adjusted RAW'!$C:$J,5,FALSE)</f>
        <v>0.7127</v>
      </c>
      <c r="I35" s="12">
        <f>VLOOKUP($A35,'Top3 OTP Adjusted RAW'!$C:$J,6,FALSE)</f>
        <v>0.74360000000000004</v>
      </c>
      <c r="J35" s="12">
        <f>VLOOKUP($A35,'Top3 OTP Adjusted RAW'!$C:$J,7,FALSE)</f>
        <v>0.63</v>
      </c>
      <c r="K35" s="12">
        <f>VLOOKUP($A35,'Top3 OTP Adjusted RAW'!$C:$J,8,FALSE)</f>
        <v>0.52649999999999997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9</v>
      </c>
      <c r="F36" s="12">
        <f>VLOOKUP($A36,'Top3 OTP Adjusted RAW'!$C:$J,3,FALSE)</f>
        <v>0.66920000000000002</v>
      </c>
      <c r="G36" s="12">
        <f>VLOOKUP($A36,'Top3 OTP Adjusted RAW'!$C:$J,4,FALSE)</f>
        <v>0.81540000000000001</v>
      </c>
      <c r="H36" s="12">
        <f>VLOOKUP($A36,'Top3 OTP Adjusted RAW'!$C:$J,5,FALSE)</f>
        <v>0.66959999999999997</v>
      </c>
      <c r="I36" s="12">
        <f>VLOOKUP($A36,'Top3 OTP Adjusted RAW'!$C:$J,6,FALSE)</f>
        <v>0.71519999999999995</v>
      </c>
      <c r="J36" s="12">
        <f>VLOOKUP($A36,'Top3 OTP Adjusted RAW'!$C:$J,7,FALSE)</f>
        <v>0.69650000000000001</v>
      </c>
      <c r="K36" s="12">
        <f>VLOOKUP($A36,'Top3 OTP Adjusted RAW'!$C:$J,8,FALSE)</f>
        <v>0.46650000000000003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9</v>
      </c>
      <c r="F37" s="12">
        <f>VLOOKUP($A37,'Top3 OTP Adjusted RAW'!$C:$J,3,FALSE)</f>
        <v>0.71419999999999995</v>
      </c>
      <c r="G37" s="12">
        <f>VLOOKUP($A37,'Top3 OTP Adjusted RAW'!$C:$J,4,FALSE)</f>
        <v>0.78480000000000005</v>
      </c>
      <c r="H37" s="12">
        <f>VLOOKUP($A37,'Top3 OTP Adjusted RAW'!$C:$J,5,FALSE)</f>
        <v>0.72199999999999998</v>
      </c>
      <c r="I37" s="12">
        <f>VLOOKUP($A37,'Top3 OTP Adjusted RAW'!$C:$J,6,FALSE)</f>
        <v>0.71399999999999997</v>
      </c>
      <c r="J37" s="12">
        <f>VLOOKUP($A37,'Top3 OTP Adjusted RAW'!$C:$J,7,FALSE)</f>
        <v>0.6885</v>
      </c>
      <c r="K37" s="12">
        <f>VLOOKUP($A37,'Top3 OTP Adjusted RAW'!$C:$J,8,FALSE)</f>
        <v>0.50949999999999995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9</v>
      </c>
      <c r="F38" s="12">
        <f>VLOOKUP($A38,'Top3 OTP Adjusted RAW'!$C:$J,3,FALSE)</f>
        <v>0.79900000000000004</v>
      </c>
      <c r="G38" s="12">
        <f>VLOOKUP($A38,'Top3 OTP Adjusted RAW'!$C:$J,4,FALSE)</f>
        <v>0.8518</v>
      </c>
      <c r="H38" s="12">
        <f>VLOOKUP($A38,'Top3 OTP Adjusted RAW'!$C:$J,5,FALSE)</f>
        <v>0.79869999999999997</v>
      </c>
      <c r="I38" s="12">
        <f>VLOOKUP($A38,'Top3 OTP Adjusted RAW'!$C:$J,6,FALSE)</f>
        <v>0.8095</v>
      </c>
      <c r="J38" s="12">
        <f>VLOOKUP($A38,'Top3 OTP Adjusted RAW'!$C:$J,7,FALSE)</f>
        <v>0.7923</v>
      </c>
      <c r="K38" s="12">
        <f>VLOOKUP($A38,'Top3 OTP Adjusted RAW'!$C:$J,8,FALSE)</f>
        <v>0.53720000000000001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9</v>
      </c>
      <c r="F39" s="12">
        <f>VLOOKUP($A39,'Top3 OTP Adjusted RAW'!$C:$J,3,FALSE)</f>
        <v>0.71909999999999996</v>
      </c>
      <c r="G39" s="12">
        <f>VLOOKUP($A39,'Top3 OTP Adjusted RAW'!$C:$J,4,FALSE)</f>
        <v>0.83509999999999995</v>
      </c>
      <c r="H39" s="12">
        <f>VLOOKUP($A39,'Top3 OTP Adjusted RAW'!$C:$J,5,FALSE)</f>
        <v>0.69710000000000005</v>
      </c>
      <c r="I39" s="12">
        <f>VLOOKUP($A39,'Top3 OTP Adjusted RAW'!$C:$J,6,FALSE)</f>
        <v>0.75329999999999997</v>
      </c>
      <c r="J39" s="12">
        <f>VLOOKUP($A39,'Top3 OTP Adjusted RAW'!$C:$J,7,FALSE)</f>
        <v>0.68830000000000002</v>
      </c>
      <c r="K39" s="12">
        <f>VLOOKUP($A39,'Top3 OTP Adjusted RAW'!$C:$J,8,FALSE)</f>
        <v>0.50119999999999998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9</v>
      </c>
      <c r="F40" s="12">
        <f>VLOOKUP($A40,'Top3 OTP Adjusted RAW'!$C:$J,3,FALSE)</f>
        <v>0.69189999999999996</v>
      </c>
      <c r="G40" s="12">
        <f>VLOOKUP($A40,'Top3 OTP Adjusted RAW'!$C:$J,4,FALSE)</f>
        <v>0.80840000000000001</v>
      </c>
      <c r="H40" s="12">
        <f>VLOOKUP($A40,'Top3 OTP Adjusted RAW'!$C:$J,5,FALSE)</f>
        <v>0.70189999999999997</v>
      </c>
      <c r="I40" s="12">
        <f>VLOOKUP($A40,'Top3 OTP Adjusted RAW'!$C:$J,6,FALSE)</f>
        <v>0.7349</v>
      </c>
      <c r="J40" s="12">
        <f>VLOOKUP($A40,'Top3 OTP Adjusted RAW'!$C:$J,7,FALSE)</f>
        <v>0.71450000000000002</v>
      </c>
      <c r="K40" s="12">
        <f>VLOOKUP($A40,'Top3 OTP Adjusted RAW'!$C:$J,8,FALSE)</f>
        <v>0.47110000000000002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9</v>
      </c>
      <c r="F41" s="12">
        <f>VLOOKUP($A41,'Top3 OTP Adjusted RAW'!$C:$J,3,FALSE)</f>
        <v>0.72060000000000002</v>
      </c>
      <c r="G41" s="12">
        <f>VLOOKUP($A41,'Top3 OTP Adjusted RAW'!$C:$J,4,FALSE)</f>
        <v>0.81320000000000003</v>
      </c>
      <c r="H41" s="12">
        <f>VLOOKUP($A41,'Top3 OTP Adjusted RAW'!$C:$J,5,FALSE)</f>
        <v>0.69199999999999995</v>
      </c>
      <c r="I41" s="12">
        <f>VLOOKUP($A41,'Top3 OTP Adjusted RAW'!$C:$J,6,FALSE)</f>
        <v>0.73299999999999998</v>
      </c>
      <c r="J41" s="12">
        <f>VLOOKUP($A41,'Top3 OTP Adjusted RAW'!$C:$J,7,FALSE)</f>
        <v>0.65669999999999995</v>
      </c>
      <c r="K41" s="12">
        <f>VLOOKUP($A41,'Top3 OTP Adjusted RAW'!$C:$J,8,FALSE)</f>
        <v>0.48320000000000002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9</v>
      </c>
      <c r="F42" s="12">
        <f>VLOOKUP($A42,'Top3 OTP Adjusted RAW'!$C:$J,3,FALSE)</f>
        <v>0.71130000000000004</v>
      </c>
      <c r="G42" s="12">
        <f>VLOOKUP($A42,'Top3 OTP Adjusted RAW'!$C:$J,4,FALSE)</f>
        <v>0.80689999999999995</v>
      </c>
      <c r="H42" s="12">
        <f>VLOOKUP($A42,'Top3 OTP Adjusted RAW'!$C:$J,5,FALSE)</f>
        <v>0.71660000000000001</v>
      </c>
      <c r="I42" s="12">
        <f>VLOOKUP($A42,'Top3 OTP Adjusted RAW'!$C:$J,6,FALSE)</f>
        <v>0.71160000000000001</v>
      </c>
      <c r="J42" s="12">
        <f>VLOOKUP($A42,'Top3 OTP Adjusted RAW'!$C:$J,7,FALSE)</f>
        <v>0.71130000000000004</v>
      </c>
      <c r="K42" s="12">
        <f>VLOOKUP($A42,'Top3 OTP Adjusted RAW'!$C:$J,8,FALSE)</f>
        <v>0.46039999999999998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9</v>
      </c>
      <c r="F43" s="12">
        <f>VLOOKUP($A43,'Top3 OTP Adjusted RAW'!$C:$J,3,FALSE)</f>
        <v>0.7863</v>
      </c>
      <c r="G43" s="12">
        <f>VLOOKUP($A43,'Top3 OTP Adjusted RAW'!$C:$J,4,FALSE)</f>
        <v>0.7913</v>
      </c>
      <c r="H43" s="12">
        <f>VLOOKUP($A43,'Top3 OTP Adjusted RAW'!$C:$J,5,FALSE)</f>
        <v>0.78559999999999997</v>
      </c>
      <c r="I43" s="12">
        <f>VLOOKUP($A43,'Top3 OTP Adjusted RAW'!$C:$J,6,FALSE)</f>
        <v>0.81120000000000003</v>
      </c>
      <c r="J43" s="12">
        <f>VLOOKUP($A43,'Top3 OTP Adjusted RAW'!$C:$J,7,FALSE)</f>
        <v>0.77580000000000005</v>
      </c>
      <c r="K43" s="12">
        <f>VLOOKUP($A43,'Top3 OTP Adjusted RAW'!$C:$J,8,FALSE)</f>
        <v>0.60089999999999999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9</v>
      </c>
      <c r="F44" s="12">
        <f>VLOOKUP($A44,'Top3 OTP Adjusted RAW'!$C:$J,3,FALSE)</f>
        <v>0.71130000000000004</v>
      </c>
      <c r="G44" s="12">
        <f>VLOOKUP($A44,'Top3 OTP Adjusted RAW'!$C:$J,4,FALSE)</f>
        <v>0.79890000000000005</v>
      </c>
      <c r="H44" s="12">
        <f>VLOOKUP($A44,'Top3 OTP Adjusted RAW'!$C:$J,5,FALSE)</f>
        <v>0.70230000000000004</v>
      </c>
      <c r="I44" s="12">
        <f>VLOOKUP($A44,'Top3 OTP Adjusted RAW'!$C:$J,6,FALSE)</f>
        <v>0.71460000000000001</v>
      </c>
      <c r="J44" s="12">
        <f>VLOOKUP($A44,'Top3 OTP Adjusted RAW'!$C:$J,7,FALSE)</f>
        <v>0.69579999999999997</v>
      </c>
      <c r="K44" s="12">
        <f>VLOOKUP($A44,'Top3 OTP Adjusted RAW'!$C:$J,8,FALSE)</f>
        <v>0.48830000000000001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9</v>
      </c>
      <c r="F45" s="12">
        <f>VLOOKUP($A45,'Top3 OTP Adjusted RAW'!$C:$J,3,FALSE)</f>
        <v>0.72729999999999995</v>
      </c>
      <c r="G45" s="12">
        <f>VLOOKUP($A45,'Top3 OTP Adjusted RAW'!$C:$J,4,FALSE)</f>
        <v>0.79090000000000005</v>
      </c>
      <c r="H45" s="12">
        <f>VLOOKUP($A45,'Top3 OTP Adjusted RAW'!$C:$J,5,FALSE)</f>
        <v>0.69769999999999999</v>
      </c>
      <c r="I45" s="12">
        <f>VLOOKUP($A45,'Top3 OTP Adjusted RAW'!$C:$J,6,FALSE)</f>
        <v>0.75109999999999999</v>
      </c>
      <c r="J45" s="12">
        <f>VLOOKUP($A45,'Top3 OTP Adjusted RAW'!$C:$J,7,FALSE)</f>
        <v>0.69499999999999995</v>
      </c>
      <c r="K45" s="12">
        <f>VLOOKUP($A45,'Top3 OTP Adjusted RAW'!$C:$J,8,FALSE)</f>
        <v>0.49080000000000001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9</v>
      </c>
      <c r="F46" s="12">
        <f>VLOOKUP($A46,'Top3 OTP Adjusted RAW'!$C:$J,3,FALSE)</f>
        <v>0.73180000000000001</v>
      </c>
      <c r="G46" s="12">
        <f>VLOOKUP($A46,'Top3 OTP Adjusted RAW'!$C:$J,4,FALSE)</f>
        <v>0.83150000000000002</v>
      </c>
      <c r="H46" s="12">
        <f>VLOOKUP($A46,'Top3 OTP Adjusted RAW'!$C:$J,5,FALSE)</f>
        <v>0.72230000000000005</v>
      </c>
      <c r="I46" s="12">
        <f>VLOOKUP($A46,'Top3 OTP Adjusted RAW'!$C:$J,6,FALSE)</f>
        <v>0.71860000000000002</v>
      </c>
      <c r="J46" s="12">
        <f>VLOOKUP($A46,'Top3 OTP Adjusted RAW'!$C:$J,7,FALSE)</f>
        <v>0.68930000000000002</v>
      </c>
      <c r="K46" s="12">
        <f>VLOOKUP($A46,'Top3 OTP Adjusted RAW'!$C:$J,8,FALSE)</f>
        <v>0.56559999999999999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9</v>
      </c>
      <c r="F47" s="12">
        <f>VLOOKUP($A47,'Top3 OTP Adjusted RAW'!$C:$J,3,FALSE)</f>
        <v>0.7208</v>
      </c>
      <c r="G47" s="12">
        <f>VLOOKUP($A47,'Top3 OTP Adjusted RAW'!$C:$J,4,FALSE)</f>
        <v>0.82389999999999997</v>
      </c>
      <c r="H47" s="12">
        <f>VLOOKUP($A47,'Top3 OTP Adjusted RAW'!$C:$J,5,FALSE)</f>
        <v>0.67449999999999999</v>
      </c>
      <c r="I47" s="12">
        <f>VLOOKUP($A47,'Top3 OTP Adjusted RAW'!$C:$J,6,FALSE)</f>
        <v>0.71809999999999996</v>
      </c>
      <c r="J47" s="12">
        <f>VLOOKUP($A47,'Top3 OTP Adjusted RAW'!$C:$J,7,FALSE)</f>
        <v>0.68020000000000003</v>
      </c>
      <c r="K47" s="12">
        <f>VLOOKUP($A47,'Top3 OTP Adjusted RAW'!$C:$J,8,FALSE)</f>
        <v>0.56369999999999998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9</v>
      </c>
      <c r="F48" s="12">
        <f>VLOOKUP($A48,'Top3 OTP Adjusted RAW'!$C:$J,3,FALSE)</f>
        <v>0.71079999999999999</v>
      </c>
      <c r="G48" s="12">
        <f>VLOOKUP($A48,'Top3 OTP Adjusted RAW'!$C:$J,4,FALSE)</f>
        <v>0.78420000000000001</v>
      </c>
      <c r="H48" s="12">
        <f>VLOOKUP($A48,'Top3 OTP Adjusted RAW'!$C:$J,5,FALSE)</f>
        <v>0.73260000000000003</v>
      </c>
      <c r="I48" s="12">
        <f>VLOOKUP($A48,'Top3 OTP Adjusted RAW'!$C:$J,6,FALSE)</f>
        <v>0.74629999999999996</v>
      </c>
      <c r="J48" s="12">
        <f>VLOOKUP($A48,'Top3 OTP Adjusted RAW'!$C:$J,7,FALSE)</f>
        <v>0.67230000000000001</v>
      </c>
      <c r="K48" s="12">
        <f>VLOOKUP($A48,'Top3 OTP Adjusted RAW'!$C:$J,8,FALSE)</f>
        <v>0.48459999999999998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ZQF5h3ZOfB8Pi7CCSC3c4LMUaKa8F801zyi55YIMlsMoGfkkPIpe5tquNPdCJfIaMXLB622G9vu/RDoRZAhgNA==" saltValue="fnqrN9syVvop/kaOUnEn+g==" spinCount="100000" sheet="1" objects="1" scenarios="1"/>
  <conditionalFormatting sqref="F44:F48 F3:F42">
    <cfRule type="cellIs" dxfId="2" priority="2" stopIfTrue="1" operator="greaterThan">
      <formula>$F$2</formula>
    </cfRule>
  </conditionalFormatting>
  <conditionalFormatting sqref="F43">
    <cfRule type="cellIs" dxfId="1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7327-E3B2-4596-8CEF-AB5052E6D941}">
  <dimension ref="A1:J45"/>
  <sheetViews>
    <sheetView topLeftCell="A2" workbookViewId="0">
      <selection activeCell="E46" sqref="E46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6" width="11" style="25" bestFit="1" customWidth="1"/>
    <col min="7" max="7" width="10" style="25" bestFit="1" customWidth="1"/>
    <col min="8" max="8" width="7.42578125" style="25" bestFit="1" customWidth="1"/>
    <col min="9" max="9" width="10.5703125" style="25" bestFit="1" customWidth="1"/>
    <col min="10" max="10" width="4.7109375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66</v>
      </c>
      <c r="B2" t="s">
        <v>47</v>
      </c>
      <c r="C2">
        <v>25</v>
      </c>
      <c r="D2" t="s">
        <v>66</v>
      </c>
      <c r="E2" s="25">
        <v>0.72060000000000002</v>
      </c>
      <c r="F2" s="25">
        <v>0.81320000000000003</v>
      </c>
      <c r="G2" s="25">
        <v>0.69199999999999995</v>
      </c>
      <c r="H2" s="25">
        <v>0.73299999999999998</v>
      </c>
      <c r="I2" s="25">
        <v>0.65669999999999995</v>
      </c>
      <c r="J2" s="25">
        <v>0.48320000000000002</v>
      </c>
    </row>
    <row r="3" spans="1:10" x14ac:dyDescent="0.2">
      <c r="A3" t="s">
        <v>70</v>
      </c>
      <c r="B3" t="s">
        <v>31</v>
      </c>
      <c r="C3">
        <v>41</v>
      </c>
      <c r="D3" t="s">
        <v>70</v>
      </c>
      <c r="E3" s="25">
        <v>0.82479999999999998</v>
      </c>
      <c r="F3" s="25">
        <v>0.83479999999999999</v>
      </c>
      <c r="G3" s="25">
        <v>0.80720000000000003</v>
      </c>
      <c r="H3" s="25">
        <v>0.81479999999999997</v>
      </c>
      <c r="I3" s="25">
        <v>0.80730000000000002</v>
      </c>
      <c r="J3" s="25">
        <v>0.60070000000000001</v>
      </c>
    </row>
    <row r="4" spans="1:10" x14ac:dyDescent="0.2">
      <c r="A4" t="s">
        <v>70</v>
      </c>
      <c r="B4" t="s">
        <v>12</v>
      </c>
      <c r="C4">
        <v>50</v>
      </c>
      <c r="D4" t="s">
        <v>70</v>
      </c>
      <c r="E4" s="25">
        <v>0.86150000000000004</v>
      </c>
      <c r="F4" s="25">
        <v>0.87829999999999997</v>
      </c>
      <c r="G4" s="25">
        <v>0.79649999999999999</v>
      </c>
      <c r="H4" s="25">
        <v>0.85950000000000004</v>
      </c>
      <c r="I4" s="25">
        <v>0.79530000000000001</v>
      </c>
      <c r="J4" s="25">
        <v>0.6038</v>
      </c>
    </row>
    <row r="5" spans="1:10" x14ac:dyDescent="0.2">
      <c r="A5" t="s">
        <v>66</v>
      </c>
      <c r="B5" t="s">
        <v>41</v>
      </c>
      <c r="C5">
        <v>27</v>
      </c>
      <c r="D5" t="s">
        <v>66</v>
      </c>
      <c r="E5" s="25">
        <v>0.7268</v>
      </c>
      <c r="F5" s="25">
        <v>0.80510000000000004</v>
      </c>
      <c r="G5" s="25">
        <v>0.7127</v>
      </c>
      <c r="H5" s="25">
        <v>0.74360000000000004</v>
      </c>
      <c r="I5" s="25">
        <v>0.63</v>
      </c>
      <c r="J5" s="25">
        <v>0.52649999999999997</v>
      </c>
    </row>
    <row r="6" spans="1:10" x14ac:dyDescent="0.2">
      <c r="A6" t="s">
        <v>66</v>
      </c>
      <c r="B6" t="s">
        <v>67</v>
      </c>
      <c r="C6">
        <v>45</v>
      </c>
      <c r="D6" t="s">
        <v>66</v>
      </c>
      <c r="E6" s="25">
        <v>0.71130000000000004</v>
      </c>
      <c r="F6" s="25">
        <v>0.80689999999999995</v>
      </c>
      <c r="G6" s="25">
        <v>0.71660000000000001</v>
      </c>
      <c r="H6" s="25">
        <v>0.71160000000000001</v>
      </c>
      <c r="I6" s="25">
        <v>0.71130000000000004</v>
      </c>
      <c r="J6" s="25">
        <v>0.46039999999999998</v>
      </c>
    </row>
    <row r="7" spans="1:10" x14ac:dyDescent="0.2">
      <c r="A7" t="s">
        <v>70</v>
      </c>
      <c r="B7" t="s">
        <v>34</v>
      </c>
      <c r="C7">
        <v>56</v>
      </c>
      <c r="D7" t="s">
        <v>70</v>
      </c>
      <c r="E7" s="25">
        <v>0.83030000000000004</v>
      </c>
      <c r="F7" s="25">
        <v>0.89780000000000004</v>
      </c>
      <c r="G7" s="25">
        <v>0.81479999999999997</v>
      </c>
      <c r="H7" s="25">
        <v>0.87190000000000001</v>
      </c>
      <c r="I7" s="25">
        <v>0.77310000000000001</v>
      </c>
      <c r="J7" s="25">
        <v>0.59</v>
      </c>
    </row>
    <row r="8" spans="1:10" x14ac:dyDescent="0.2">
      <c r="A8" t="s">
        <v>66</v>
      </c>
      <c r="B8" t="s">
        <v>54</v>
      </c>
      <c r="C8">
        <v>32</v>
      </c>
      <c r="D8" t="s">
        <v>66</v>
      </c>
      <c r="E8" s="25">
        <v>0.71079999999999999</v>
      </c>
      <c r="F8" s="25">
        <v>0.78420000000000001</v>
      </c>
      <c r="G8" s="25">
        <v>0.73260000000000003</v>
      </c>
      <c r="H8" s="25">
        <v>0.74629999999999996</v>
      </c>
      <c r="I8" s="25">
        <v>0.67230000000000001</v>
      </c>
      <c r="J8" s="25">
        <v>0.48459999999999998</v>
      </c>
    </row>
    <row r="9" spans="1:10" x14ac:dyDescent="0.2">
      <c r="A9" t="s">
        <v>66</v>
      </c>
      <c r="B9" t="s">
        <v>49</v>
      </c>
      <c r="C9">
        <v>48</v>
      </c>
      <c r="D9" t="s">
        <v>66</v>
      </c>
      <c r="E9" s="25">
        <v>0.7863</v>
      </c>
      <c r="F9" s="25">
        <v>0.7913</v>
      </c>
      <c r="G9" s="25">
        <v>0.78559999999999997</v>
      </c>
      <c r="H9" s="25">
        <v>0.81120000000000003</v>
      </c>
      <c r="I9" s="25">
        <v>0.77580000000000005</v>
      </c>
      <c r="J9" s="25">
        <v>0.60089999999999999</v>
      </c>
    </row>
    <row r="10" spans="1:10" x14ac:dyDescent="0.2">
      <c r="A10" t="s">
        <v>66</v>
      </c>
      <c r="B10" t="s">
        <v>46</v>
      </c>
      <c r="C10">
        <v>52</v>
      </c>
      <c r="D10" t="s">
        <v>66</v>
      </c>
      <c r="E10" s="25">
        <v>0.69189999999999996</v>
      </c>
      <c r="F10" s="25">
        <v>0.80840000000000001</v>
      </c>
      <c r="G10" s="25">
        <v>0.70189999999999997</v>
      </c>
      <c r="H10" s="25">
        <v>0.7349</v>
      </c>
      <c r="I10" s="25">
        <v>0.71450000000000002</v>
      </c>
      <c r="J10" s="25">
        <v>0.47110000000000002</v>
      </c>
    </row>
    <row r="11" spans="1:10" x14ac:dyDescent="0.2">
      <c r="A11" t="s">
        <v>68</v>
      </c>
      <c r="B11" t="s">
        <v>69</v>
      </c>
      <c r="C11">
        <v>1</v>
      </c>
      <c r="D11" t="s">
        <v>68</v>
      </c>
      <c r="E11" s="25">
        <v>0.83130000000000004</v>
      </c>
      <c r="F11" s="25">
        <v>0.84470000000000001</v>
      </c>
      <c r="G11" s="25">
        <v>0.81899999999999995</v>
      </c>
      <c r="H11" s="25">
        <v>0.82469999999999999</v>
      </c>
      <c r="I11" s="25">
        <v>0.83009999999999995</v>
      </c>
      <c r="J11" s="25">
        <v>0.61619999999999997</v>
      </c>
    </row>
    <row r="12" spans="1:10" x14ac:dyDescent="0.2">
      <c r="A12" t="s">
        <v>70</v>
      </c>
      <c r="B12" t="s">
        <v>20</v>
      </c>
      <c r="C12">
        <v>9</v>
      </c>
      <c r="D12" t="s">
        <v>70</v>
      </c>
      <c r="E12" s="25">
        <v>0.89</v>
      </c>
      <c r="F12" s="25">
        <v>0.91739999999999999</v>
      </c>
      <c r="G12" s="25">
        <v>0.83030000000000004</v>
      </c>
      <c r="H12" s="25">
        <v>0.90869999999999995</v>
      </c>
      <c r="I12" s="25">
        <v>0.89649999999999996</v>
      </c>
      <c r="J12" s="25">
        <v>0.75470000000000004</v>
      </c>
    </row>
    <row r="13" spans="1:10" x14ac:dyDescent="0.2">
      <c r="A13" t="s">
        <v>66</v>
      </c>
      <c r="B13" t="s">
        <v>51</v>
      </c>
      <c r="C13">
        <v>16</v>
      </c>
      <c r="D13" t="s">
        <v>66</v>
      </c>
      <c r="E13" s="25">
        <v>0.72729999999999995</v>
      </c>
      <c r="F13" s="25">
        <v>0.79090000000000005</v>
      </c>
      <c r="G13" s="25">
        <v>0.69769999999999999</v>
      </c>
      <c r="H13" s="25">
        <v>0.75109999999999999</v>
      </c>
      <c r="I13" s="25">
        <v>0.69499999999999995</v>
      </c>
      <c r="J13" s="25">
        <v>0.49080000000000001</v>
      </c>
    </row>
    <row r="14" spans="1:10" x14ac:dyDescent="0.2">
      <c r="A14" t="s">
        <v>70</v>
      </c>
      <c r="B14" t="s">
        <v>13</v>
      </c>
      <c r="C14">
        <v>51</v>
      </c>
      <c r="D14" t="s">
        <v>70</v>
      </c>
      <c r="E14" s="25">
        <v>0.83220000000000005</v>
      </c>
      <c r="F14" s="25">
        <v>0.87970000000000004</v>
      </c>
      <c r="G14" s="25">
        <v>0.72289999999999999</v>
      </c>
      <c r="H14" s="25">
        <v>0.84719999999999995</v>
      </c>
      <c r="I14" s="25">
        <v>0.7984</v>
      </c>
      <c r="J14" s="25">
        <v>0.59709999999999996</v>
      </c>
    </row>
    <row r="15" spans="1:10" x14ac:dyDescent="0.2">
      <c r="A15" t="s">
        <v>70</v>
      </c>
      <c r="B15" t="s">
        <v>73</v>
      </c>
      <c r="C15">
        <v>24</v>
      </c>
      <c r="D15" t="s">
        <v>70</v>
      </c>
      <c r="E15" s="25">
        <v>0.8649</v>
      </c>
      <c r="F15" s="25">
        <v>0.86460000000000004</v>
      </c>
      <c r="G15" s="25">
        <v>0.84509999999999996</v>
      </c>
      <c r="H15" s="25">
        <v>0.8518</v>
      </c>
      <c r="I15" s="25">
        <v>0.87029999999999996</v>
      </c>
      <c r="J15" s="25">
        <v>0.74129999999999996</v>
      </c>
    </row>
    <row r="16" spans="1:10" x14ac:dyDescent="0.2">
      <c r="A16" t="s">
        <v>70</v>
      </c>
      <c r="B16" t="s">
        <v>79</v>
      </c>
      <c r="C16">
        <v>15</v>
      </c>
      <c r="D16" t="s">
        <v>70</v>
      </c>
      <c r="E16" s="25">
        <v>0.85509999999999997</v>
      </c>
      <c r="F16" s="25">
        <v>0.86529999999999996</v>
      </c>
      <c r="G16" s="25">
        <v>0.83030000000000004</v>
      </c>
      <c r="H16" s="25">
        <v>0.8518</v>
      </c>
      <c r="I16" s="25">
        <v>0.86639999999999995</v>
      </c>
      <c r="J16" s="25">
        <v>0.432</v>
      </c>
    </row>
    <row r="17" spans="1:10" x14ac:dyDescent="0.2">
      <c r="A17" t="s">
        <v>70</v>
      </c>
      <c r="B17" t="s">
        <v>19</v>
      </c>
      <c r="C17">
        <v>36</v>
      </c>
      <c r="D17" t="s">
        <v>70</v>
      </c>
      <c r="E17" s="25">
        <v>0.79690000000000005</v>
      </c>
      <c r="F17" s="25">
        <v>0.90029999999999999</v>
      </c>
      <c r="G17" s="25">
        <v>0.78779999999999994</v>
      </c>
      <c r="H17" s="25">
        <v>0.79549999999999998</v>
      </c>
      <c r="I17" s="25">
        <v>0.80730000000000002</v>
      </c>
      <c r="J17" s="25">
        <v>0.52900000000000003</v>
      </c>
    </row>
    <row r="18" spans="1:10" x14ac:dyDescent="0.2">
      <c r="A18" t="s">
        <v>70</v>
      </c>
      <c r="B18" t="s">
        <v>26</v>
      </c>
      <c r="C18">
        <v>21</v>
      </c>
      <c r="D18" t="s">
        <v>70</v>
      </c>
      <c r="E18" s="25">
        <v>0.89259999999999995</v>
      </c>
      <c r="F18" s="25">
        <v>0.91639999999999999</v>
      </c>
      <c r="G18" s="25">
        <v>0.8901</v>
      </c>
      <c r="H18" s="25">
        <v>0.90539999999999998</v>
      </c>
      <c r="I18" s="25">
        <v>0.87909999999999999</v>
      </c>
      <c r="J18" s="25">
        <v>0.50449999999999995</v>
      </c>
    </row>
    <row r="19" spans="1:10" x14ac:dyDescent="0.2">
      <c r="A19" t="s">
        <v>66</v>
      </c>
      <c r="B19" t="s">
        <v>44</v>
      </c>
      <c r="C19">
        <v>30</v>
      </c>
      <c r="D19" t="s">
        <v>66</v>
      </c>
      <c r="E19" s="25">
        <v>0.79900000000000004</v>
      </c>
      <c r="F19" s="25">
        <v>0.8518</v>
      </c>
      <c r="G19" s="25">
        <v>0.79869999999999997</v>
      </c>
      <c r="H19" s="25">
        <v>0.8095</v>
      </c>
      <c r="I19" s="25">
        <v>0.7923</v>
      </c>
      <c r="J19" s="25">
        <v>0.53720000000000001</v>
      </c>
    </row>
    <row r="20" spans="1:10" x14ac:dyDescent="0.2">
      <c r="A20" t="s">
        <v>66</v>
      </c>
      <c r="B20" t="s">
        <v>52</v>
      </c>
      <c r="C20">
        <v>28</v>
      </c>
      <c r="D20" t="s">
        <v>66</v>
      </c>
      <c r="E20" s="25">
        <v>0.73180000000000001</v>
      </c>
      <c r="F20" s="25">
        <v>0.83150000000000002</v>
      </c>
      <c r="G20" s="25">
        <v>0.72230000000000005</v>
      </c>
      <c r="H20" s="25">
        <v>0.71860000000000002</v>
      </c>
      <c r="I20" s="25">
        <v>0.68930000000000002</v>
      </c>
      <c r="J20" s="25">
        <v>0.56559999999999999</v>
      </c>
    </row>
    <row r="21" spans="1:10" x14ac:dyDescent="0.2">
      <c r="A21" t="s">
        <v>70</v>
      </c>
      <c r="B21" t="s">
        <v>71</v>
      </c>
      <c r="C21">
        <v>3</v>
      </c>
      <c r="D21" t="s">
        <v>70</v>
      </c>
      <c r="E21" s="25">
        <v>0.85440000000000005</v>
      </c>
      <c r="F21" s="25">
        <v>0.877</v>
      </c>
      <c r="G21" s="25">
        <v>0.79930000000000001</v>
      </c>
      <c r="H21" s="25">
        <v>0.82640000000000002</v>
      </c>
      <c r="I21" s="25">
        <v>0.84140000000000004</v>
      </c>
      <c r="J21" s="25">
        <v>0.60909999999999997</v>
      </c>
    </row>
    <row r="22" spans="1:10" x14ac:dyDescent="0.2">
      <c r="A22" t="s">
        <v>68</v>
      </c>
      <c r="B22" t="s">
        <v>10</v>
      </c>
      <c r="C22">
        <v>5</v>
      </c>
      <c r="D22" t="s">
        <v>68</v>
      </c>
      <c r="E22" s="25">
        <v>0.80489999999999995</v>
      </c>
      <c r="F22" s="25">
        <v>0.82030000000000003</v>
      </c>
      <c r="G22" s="25">
        <v>0.76219999999999999</v>
      </c>
      <c r="H22" s="25">
        <v>0.83250000000000002</v>
      </c>
      <c r="I22" s="25">
        <v>0.82110000000000005</v>
      </c>
      <c r="J22" s="25">
        <v>0.57540000000000002</v>
      </c>
    </row>
    <row r="23" spans="1:10" x14ac:dyDescent="0.2">
      <c r="A23" t="s">
        <v>70</v>
      </c>
      <c r="B23" t="s">
        <v>33</v>
      </c>
      <c r="C23">
        <v>22</v>
      </c>
      <c r="D23" t="s">
        <v>70</v>
      </c>
      <c r="E23" s="25">
        <v>0.79610000000000003</v>
      </c>
      <c r="F23" s="25">
        <v>0.86240000000000006</v>
      </c>
      <c r="G23" s="25">
        <v>0.77759999999999996</v>
      </c>
      <c r="H23" s="25">
        <v>0.80840000000000001</v>
      </c>
      <c r="I23" s="25">
        <v>0.79679999999999995</v>
      </c>
      <c r="J23" s="25">
        <v>0.55800000000000005</v>
      </c>
    </row>
    <row r="24" spans="1:10" x14ac:dyDescent="0.2">
      <c r="A24" t="s">
        <v>70</v>
      </c>
      <c r="B24" t="s">
        <v>76</v>
      </c>
      <c r="C24">
        <v>39</v>
      </c>
      <c r="D24" t="s">
        <v>70</v>
      </c>
      <c r="E24" s="25">
        <v>0.81230000000000002</v>
      </c>
      <c r="F24" s="25">
        <v>0.86709999999999998</v>
      </c>
      <c r="G24" s="25">
        <v>0.82179999999999997</v>
      </c>
      <c r="H24" s="25">
        <v>0.83209999999999995</v>
      </c>
      <c r="I24" s="25">
        <v>0.77129999999999999</v>
      </c>
      <c r="J24" s="25">
        <v>0.60050000000000003</v>
      </c>
    </row>
    <row r="25" spans="1:10" x14ac:dyDescent="0.2">
      <c r="A25" t="s">
        <v>70</v>
      </c>
      <c r="B25" t="s">
        <v>35</v>
      </c>
      <c r="C25">
        <v>35</v>
      </c>
      <c r="D25" t="s">
        <v>70</v>
      </c>
      <c r="E25" s="25">
        <v>0.84360000000000002</v>
      </c>
      <c r="F25" s="25">
        <v>0.86709999999999998</v>
      </c>
      <c r="G25" s="25">
        <v>0.80659999999999998</v>
      </c>
      <c r="H25" s="25">
        <v>0.86919999999999997</v>
      </c>
      <c r="I25" s="25">
        <v>0.82350000000000001</v>
      </c>
      <c r="J25" s="25">
        <v>0.6804</v>
      </c>
    </row>
    <row r="26" spans="1:10" x14ac:dyDescent="0.2">
      <c r="A26" t="s">
        <v>70</v>
      </c>
      <c r="B26" t="s">
        <v>39</v>
      </c>
      <c r="C26">
        <v>4</v>
      </c>
      <c r="D26" t="s">
        <v>70</v>
      </c>
      <c r="E26" s="25">
        <v>0.83130000000000004</v>
      </c>
      <c r="F26" s="25">
        <v>0.86419999999999997</v>
      </c>
      <c r="G26" s="25">
        <v>0.80049999999999999</v>
      </c>
      <c r="H26" s="25">
        <v>0.82389999999999997</v>
      </c>
      <c r="I26" s="25">
        <v>0.77449999999999997</v>
      </c>
      <c r="J26" s="25">
        <v>0.54979999999999996</v>
      </c>
    </row>
    <row r="27" spans="1:10" x14ac:dyDescent="0.2">
      <c r="A27" t="s">
        <v>66</v>
      </c>
      <c r="B27" t="s">
        <v>45</v>
      </c>
      <c r="C27">
        <v>34</v>
      </c>
      <c r="D27" t="s">
        <v>66</v>
      </c>
      <c r="E27" s="25">
        <v>0.71909999999999996</v>
      </c>
      <c r="F27" s="25">
        <v>0.83509999999999995</v>
      </c>
      <c r="G27" s="25">
        <v>0.69710000000000005</v>
      </c>
      <c r="H27" s="25">
        <v>0.75329999999999997</v>
      </c>
      <c r="I27" s="25">
        <v>0.68830000000000002</v>
      </c>
      <c r="J27" s="25">
        <v>0.50119999999999998</v>
      </c>
    </row>
    <row r="28" spans="1:10" x14ac:dyDescent="0.2">
      <c r="A28" t="s">
        <v>70</v>
      </c>
      <c r="B28" t="s">
        <v>30</v>
      </c>
      <c r="C28">
        <v>20</v>
      </c>
      <c r="D28" t="s">
        <v>70</v>
      </c>
      <c r="E28" s="25">
        <v>0.81100000000000005</v>
      </c>
      <c r="F28" s="25">
        <v>0.84489999999999998</v>
      </c>
      <c r="G28" s="25">
        <v>0.82369999999999999</v>
      </c>
      <c r="H28" s="25">
        <v>0.80730000000000002</v>
      </c>
      <c r="I28" s="25">
        <v>0.80459999999999998</v>
      </c>
      <c r="J28" s="25">
        <v>0.59740000000000004</v>
      </c>
    </row>
    <row r="29" spans="1:10" x14ac:dyDescent="0.2">
      <c r="A29" t="s">
        <v>70</v>
      </c>
      <c r="B29" t="s">
        <v>37</v>
      </c>
      <c r="C29">
        <v>67</v>
      </c>
      <c r="D29" t="s">
        <v>70</v>
      </c>
      <c r="E29" s="25">
        <v>0.92420000000000002</v>
      </c>
      <c r="F29" s="25">
        <v>0.91279999999999994</v>
      </c>
      <c r="G29" s="25">
        <v>0.88629999999999998</v>
      </c>
      <c r="H29" s="25">
        <v>0.91220000000000001</v>
      </c>
      <c r="I29" s="25">
        <v>0.92900000000000005</v>
      </c>
      <c r="J29" s="25">
        <v>0.62760000000000005</v>
      </c>
    </row>
    <row r="30" spans="1:10" x14ac:dyDescent="0.2">
      <c r="A30" t="s">
        <v>66</v>
      </c>
      <c r="B30" t="s">
        <v>53</v>
      </c>
      <c r="C30">
        <v>33</v>
      </c>
      <c r="D30" t="s">
        <v>66</v>
      </c>
      <c r="E30" s="25">
        <v>0.7208</v>
      </c>
      <c r="F30" s="25">
        <v>0.82389999999999997</v>
      </c>
      <c r="G30" s="25">
        <v>0.67449999999999999</v>
      </c>
      <c r="H30" s="25">
        <v>0.71809999999999996</v>
      </c>
      <c r="I30" s="25">
        <v>0.68020000000000003</v>
      </c>
      <c r="J30" s="25">
        <v>0.56369999999999998</v>
      </c>
    </row>
    <row r="31" spans="1:10" x14ac:dyDescent="0.2">
      <c r="A31" t="s">
        <v>66</v>
      </c>
      <c r="B31" t="s">
        <v>50</v>
      </c>
      <c r="C31">
        <v>19</v>
      </c>
      <c r="D31" t="s">
        <v>66</v>
      </c>
      <c r="E31" s="25">
        <v>0.71130000000000004</v>
      </c>
      <c r="F31" s="25">
        <v>0.79890000000000005</v>
      </c>
      <c r="G31" s="25">
        <v>0.70230000000000004</v>
      </c>
      <c r="H31" s="25">
        <v>0.71460000000000001</v>
      </c>
      <c r="I31" s="25">
        <v>0.69579999999999997</v>
      </c>
      <c r="J31" s="25">
        <v>0.48830000000000001</v>
      </c>
    </row>
    <row r="32" spans="1:10" x14ac:dyDescent="0.2">
      <c r="A32" t="s">
        <v>70</v>
      </c>
      <c r="B32" t="s">
        <v>32</v>
      </c>
      <c r="C32">
        <v>65</v>
      </c>
      <c r="D32" t="s">
        <v>70</v>
      </c>
      <c r="E32" s="25">
        <v>0.89739999999999998</v>
      </c>
      <c r="F32" s="25">
        <v>0.92889999999999995</v>
      </c>
      <c r="G32" s="25">
        <v>0.88390000000000002</v>
      </c>
      <c r="H32" s="25">
        <v>0.89649999999999996</v>
      </c>
      <c r="I32" s="25">
        <v>0.85509999999999997</v>
      </c>
      <c r="J32" s="25">
        <v>0.64290000000000003</v>
      </c>
    </row>
    <row r="33" spans="1:10" x14ac:dyDescent="0.2">
      <c r="A33" t="s">
        <v>70</v>
      </c>
      <c r="B33" t="s">
        <v>77</v>
      </c>
      <c r="C33">
        <v>7</v>
      </c>
      <c r="D33" t="s">
        <v>70</v>
      </c>
      <c r="E33" s="25">
        <v>0.84789999999999999</v>
      </c>
      <c r="F33" s="25">
        <v>0.87590000000000001</v>
      </c>
      <c r="G33" s="25">
        <v>0.83079999999999998</v>
      </c>
      <c r="H33" s="25">
        <v>0.83679999999999999</v>
      </c>
      <c r="I33" s="25">
        <v>0.80649999999999999</v>
      </c>
      <c r="J33" s="25">
        <v>0.56840000000000002</v>
      </c>
    </row>
    <row r="34" spans="1:10" x14ac:dyDescent="0.2">
      <c r="A34" t="s">
        <v>70</v>
      </c>
      <c r="B34" t="s">
        <v>15</v>
      </c>
      <c r="C34">
        <v>14</v>
      </c>
      <c r="D34" t="s">
        <v>70</v>
      </c>
      <c r="E34" s="25">
        <v>0.87909999999999999</v>
      </c>
      <c r="F34" s="25">
        <v>0.88919999999999999</v>
      </c>
      <c r="G34" s="25">
        <v>0.83779999999999999</v>
      </c>
      <c r="H34" s="25">
        <v>0.87580000000000002</v>
      </c>
      <c r="I34" s="25">
        <v>0.86129999999999995</v>
      </c>
      <c r="J34" s="25">
        <v>0.46179999999999999</v>
      </c>
    </row>
    <row r="35" spans="1:10" x14ac:dyDescent="0.2">
      <c r="A35" t="s">
        <v>66</v>
      </c>
      <c r="B35" t="s">
        <v>43</v>
      </c>
      <c r="C35">
        <v>18</v>
      </c>
      <c r="D35" t="s">
        <v>66</v>
      </c>
      <c r="E35" s="25">
        <v>0.71419999999999995</v>
      </c>
      <c r="F35" s="25">
        <v>0.78480000000000005</v>
      </c>
      <c r="G35" s="25">
        <v>0.72199999999999998</v>
      </c>
      <c r="H35" s="25">
        <v>0.71399999999999997</v>
      </c>
      <c r="I35" s="25">
        <v>0.6885</v>
      </c>
      <c r="J35" s="25">
        <v>0.50949999999999995</v>
      </c>
    </row>
    <row r="36" spans="1:10" x14ac:dyDescent="0.2">
      <c r="A36" t="s">
        <v>66</v>
      </c>
      <c r="B36" t="s">
        <v>40</v>
      </c>
      <c r="C36">
        <v>63</v>
      </c>
      <c r="D36" t="s">
        <v>66</v>
      </c>
      <c r="E36" s="25">
        <v>0.67449999999999999</v>
      </c>
      <c r="F36" s="25">
        <v>0.85499999999999998</v>
      </c>
      <c r="G36" s="25">
        <v>0.748</v>
      </c>
      <c r="H36" s="25">
        <v>0.60980000000000001</v>
      </c>
      <c r="I36" s="25">
        <v>0.76880000000000004</v>
      </c>
      <c r="J36" s="25">
        <v>0.49399999999999999</v>
      </c>
    </row>
    <row r="37" spans="1:10" x14ac:dyDescent="0.2">
      <c r="A37" t="s">
        <v>70</v>
      </c>
      <c r="B37" t="s">
        <v>75</v>
      </c>
      <c r="C37">
        <v>37</v>
      </c>
      <c r="D37" t="s">
        <v>70</v>
      </c>
      <c r="E37" s="25">
        <v>0.85329999999999995</v>
      </c>
      <c r="F37" s="25">
        <v>0.89790000000000003</v>
      </c>
      <c r="G37" s="25">
        <v>0.8246</v>
      </c>
      <c r="H37" s="25">
        <v>0.87180000000000002</v>
      </c>
      <c r="I37" s="25">
        <v>0.85029999999999994</v>
      </c>
      <c r="J37" s="25">
        <v>0.622</v>
      </c>
    </row>
    <row r="38" spans="1:10" x14ac:dyDescent="0.2">
      <c r="A38" t="s">
        <v>70</v>
      </c>
      <c r="B38" t="s">
        <v>36</v>
      </c>
      <c r="C38">
        <v>57</v>
      </c>
      <c r="D38" t="s">
        <v>70</v>
      </c>
      <c r="E38" s="25">
        <v>0.81200000000000006</v>
      </c>
      <c r="F38" s="25">
        <v>0.86140000000000005</v>
      </c>
      <c r="G38" s="25">
        <v>0.80889999999999995</v>
      </c>
      <c r="H38" s="25">
        <v>0.83350000000000002</v>
      </c>
      <c r="I38" s="25">
        <v>0.77959999999999996</v>
      </c>
      <c r="J38" s="25">
        <v>0.5494</v>
      </c>
    </row>
    <row r="39" spans="1:10" x14ac:dyDescent="0.2">
      <c r="A39" t="s">
        <v>70</v>
      </c>
      <c r="B39" t="s">
        <v>78</v>
      </c>
      <c r="C39">
        <v>46</v>
      </c>
      <c r="D39" t="s">
        <v>70</v>
      </c>
      <c r="E39" s="25">
        <v>0.83169999999999999</v>
      </c>
      <c r="F39" s="25">
        <v>0.83630000000000004</v>
      </c>
      <c r="G39" s="25">
        <v>0.79520000000000002</v>
      </c>
      <c r="H39" s="25">
        <v>0.8236</v>
      </c>
      <c r="I39" s="25">
        <v>0.78979999999999995</v>
      </c>
      <c r="J39" s="25">
        <v>0.56410000000000005</v>
      </c>
    </row>
    <row r="40" spans="1:10" x14ac:dyDescent="0.2">
      <c r="A40" t="s">
        <v>70</v>
      </c>
      <c r="B40" t="s">
        <v>11</v>
      </c>
      <c r="C40">
        <v>47</v>
      </c>
      <c r="D40" t="s">
        <v>70</v>
      </c>
      <c r="E40" s="25">
        <v>0.80279999999999996</v>
      </c>
      <c r="F40" s="25">
        <v>0.82450000000000001</v>
      </c>
      <c r="G40" s="25">
        <v>0.76339999999999997</v>
      </c>
      <c r="H40" s="25">
        <v>0.82740000000000002</v>
      </c>
      <c r="I40" s="25">
        <v>0.78449999999999998</v>
      </c>
      <c r="J40" s="25">
        <v>0.621</v>
      </c>
    </row>
    <row r="41" spans="1:10" x14ac:dyDescent="0.2">
      <c r="A41" t="s">
        <v>66</v>
      </c>
      <c r="B41" t="s">
        <v>42</v>
      </c>
      <c r="C41">
        <v>26</v>
      </c>
      <c r="D41" t="s">
        <v>66</v>
      </c>
      <c r="E41" s="25">
        <v>0.66920000000000002</v>
      </c>
      <c r="F41" s="25">
        <v>0.81540000000000001</v>
      </c>
      <c r="G41" s="25">
        <v>0.66959999999999997</v>
      </c>
      <c r="H41" s="25">
        <v>0.71519999999999995</v>
      </c>
      <c r="I41" s="25">
        <v>0.69650000000000001</v>
      </c>
      <c r="J41" s="25">
        <v>0.46650000000000003</v>
      </c>
    </row>
    <row r="42" spans="1:10" x14ac:dyDescent="0.2">
      <c r="A42" t="s">
        <v>70</v>
      </c>
      <c r="B42" t="s">
        <v>25</v>
      </c>
      <c r="C42">
        <v>29</v>
      </c>
      <c r="D42" t="s">
        <v>70</v>
      </c>
      <c r="E42" s="25">
        <v>0.85770000000000002</v>
      </c>
      <c r="F42" s="25">
        <v>0.88680000000000003</v>
      </c>
      <c r="G42" s="25">
        <v>0.84360000000000002</v>
      </c>
      <c r="H42" s="25">
        <v>0.89090000000000003</v>
      </c>
      <c r="I42" s="25">
        <v>0.85199999999999998</v>
      </c>
      <c r="J42" s="25">
        <v>0.70440000000000003</v>
      </c>
    </row>
    <row r="43" spans="1:10" x14ac:dyDescent="0.2">
      <c r="A43" t="s">
        <v>70</v>
      </c>
      <c r="B43" t="s">
        <v>74</v>
      </c>
      <c r="C43">
        <v>12</v>
      </c>
      <c r="D43" t="s">
        <v>70</v>
      </c>
      <c r="E43" s="25">
        <v>0.84619999999999995</v>
      </c>
      <c r="F43" s="25">
        <v>0.88109999999999999</v>
      </c>
      <c r="G43" s="25">
        <v>0.78869999999999996</v>
      </c>
      <c r="H43" s="25">
        <v>0.86099999999999999</v>
      </c>
      <c r="I43" s="25">
        <v>0.83789999999999998</v>
      </c>
      <c r="J43" s="25">
        <v>0.60450000000000004</v>
      </c>
    </row>
    <row r="44" spans="1:10" x14ac:dyDescent="0.2">
      <c r="A44" t="s">
        <v>70</v>
      </c>
      <c r="B44" t="s">
        <v>18</v>
      </c>
      <c r="C44">
        <v>66</v>
      </c>
      <c r="D44" t="s">
        <v>70</v>
      </c>
      <c r="E44" s="25">
        <v>0.80530000000000002</v>
      </c>
      <c r="F44" s="25">
        <v>0.84089999999999998</v>
      </c>
      <c r="G44" s="25">
        <v>0.82189999999999996</v>
      </c>
      <c r="H44" s="25">
        <v>0.79949999999999999</v>
      </c>
      <c r="I44" s="25">
        <v>0.77100000000000002</v>
      </c>
      <c r="J44" s="25">
        <v>0.62219999999999998</v>
      </c>
    </row>
    <row r="45" spans="1:10" x14ac:dyDescent="0.2">
      <c r="A45" t="s">
        <v>70</v>
      </c>
      <c r="B45" t="s">
        <v>72</v>
      </c>
      <c r="C45">
        <v>23</v>
      </c>
      <c r="D45" t="s">
        <v>70</v>
      </c>
      <c r="E45" s="25">
        <v>0.82969999999999999</v>
      </c>
      <c r="F45" s="25">
        <v>0.86199999999999999</v>
      </c>
      <c r="G45" s="25">
        <v>0.79820000000000002</v>
      </c>
      <c r="H45" s="25">
        <v>0.84870000000000001</v>
      </c>
      <c r="I45" s="25">
        <v>0.7923</v>
      </c>
      <c r="J45" s="25">
        <v>0.63119999999999998</v>
      </c>
    </row>
  </sheetData>
  <sheetProtection algorithmName="SHA-512" hashValue="60PSea/YDTu1gOlvHXhN1k3lOukvsqo4EgHpEUsLAerXvt2EiZ5ngt2hFtmWIbA/1bL+TRMlwxmArwnOKgCz9w==" saltValue="YazoCMTkcSgBaitoMU3l5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E66-B27B-4275-8DE6-2859D6E6CC1E}">
  <sheetPr>
    <pageSetUpPr fitToPage="1"/>
  </sheetPr>
  <dimension ref="A1:K52"/>
  <sheetViews>
    <sheetView tabSelected="1"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P33" sqref="P33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137</v>
      </c>
      <c r="E3" s="11" t="s">
        <v>9</v>
      </c>
      <c r="F3" s="12">
        <f>VLOOKUP($A3,'Top4 OTP Adjusted RAW'!$C:$J,3,FALSE)</f>
        <v>0.89370000000000005</v>
      </c>
      <c r="G3" s="12">
        <f>VLOOKUP($A3,'Top4 OTP Adjusted RAW'!$C:$J,4,FALSE)</f>
        <v>0.90569999999999995</v>
      </c>
      <c r="H3" s="12">
        <f>VLOOKUP($A3,'Top4 OTP Adjusted RAW'!$C:$J,5,FALSE)</f>
        <v>0.88019999999999998</v>
      </c>
      <c r="I3" s="12">
        <f>VLOOKUP($A3,'Top4 OTP Adjusted RAW'!$C:$J,6,FALSE)</f>
        <v>0.89910000000000001</v>
      </c>
      <c r="J3" s="12">
        <f>VLOOKUP($A3,'Top4 OTP Adjusted RAW'!$C:$J,7,FALSE)</f>
        <v>0.90449999999999997</v>
      </c>
      <c r="K3" s="12">
        <f>VLOOKUP($A3,'Top4 OTP Adjusted RAW'!$C:$J,8,FALSE)</f>
        <v>0.74039999999999995</v>
      </c>
    </row>
    <row r="4" spans="1:11" x14ac:dyDescent="0.2">
      <c r="A4">
        <v>5</v>
      </c>
      <c r="B4" s="13" t="s">
        <v>10</v>
      </c>
      <c r="C4" s="14"/>
      <c r="D4" s="15" t="s">
        <v>137</v>
      </c>
      <c r="E4" s="11" t="s">
        <v>9</v>
      </c>
      <c r="F4" s="12">
        <f>VLOOKUP($A4,'Top4 OTP Adjusted RAW'!$C:$J,3,FALSE)</f>
        <v>0.87180000000000002</v>
      </c>
      <c r="G4" s="12">
        <f>VLOOKUP($A4,'Top4 OTP Adjusted RAW'!$C:$J,4,FALSE)</f>
        <v>0.88780000000000003</v>
      </c>
      <c r="H4" s="12">
        <f>VLOOKUP($A4,'Top4 OTP Adjusted RAW'!$C:$J,5,FALSE)</f>
        <v>0.83040000000000003</v>
      </c>
      <c r="I4" s="12">
        <f>VLOOKUP($A4,'Top4 OTP Adjusted RAW'!$C:$J,6,FALSE)</f>
        <v>0.90600000000000003</v>
      </c>
      <c r="J4" s="12">
        <f>VLOOKUP($A4,'Top4 OTP Adjusted RAW'!$C:$J,7,FALSE)</f>
        <v>0.89880000000000004</v>
      </c>
      <c r="K4" s="12">
        <f>VLOOKUP($A4,'Top4 OTP Adjusted RAW'!$C:$J,8,FALSE)</f>
        <v>0.68330000000000002</v>
      </c>
    </row>
    <row r="5" spans="1:11" x14ac:dyDescent="0.2">
      <c r="A5">
        <v>47</v>
      </c>
      <c r="B5" s="13" t="s">
        <v>11</v>
      </c>
      <c r="C5" s="14"/>
      <c r="D5" s="15" t="s">
        <v>137</v>
      </c>
      <c r="E5" s="11" t="s">
        <v>9</v>
      </c>
      <c r="F5" s="12">
        <f>VLOOKUP($A5,'Top4 OTP Adjusted RAW'!$C:$J,3,FALSE)</f>
        <v>0.87450000000000006</v>
      </c>
      <c r="G5" s="12">
        <f>VLOOKUP($A5,'Top4 OTP Adjusted RAW'!$C:$J,4,FALSE)</f>
        <v>0.89539999999999997</v>
      </c>
      <c r="H5" s="12">
        <f>VLOOKUP($A5,'Top4 OTP Adjusted RAW'!$C:$J,5,FALSE)</f>
        <v>0.81379999999999997</v>
      </c>
      <c r="I5" s="12">
        <f>VLOOKUP($A5,'Top4 OTP Adjusted RAW'!$C:$J,6,FALSE)</f>
        <v>0.89939999999999998</v>
      </c>
      <c r="J5" s="12">
        <f>VLOOKUP($A5,'Top4 OTP Adjusted RAW'!$C:$J,7,FALSE)</f>
        <v>0.87180000000000002</v>
      </c>
      <c r="K5" s="12">
        <f>VLOOKUP($A5,'Top4 OTP Adjusted RAW'!$C:$J,8,FALSE)</f>
        <v>0.73209999999999997</v>
      </c>
    </row>
    <row r="6" spans="1:11" x14ac:dyDescent="0.2">
      <c r="A6">
        <v>50</v>
      </c>
      <c r="B6" s="13" t="s">
        <v>12</v>
      </c>
      <c r="C6" s="14"/>
      <c r="D6" s="15" t="s">
        <v>137</v>
      </c>
      <c r="E6" s="11" t="s">
        <v>9</v>
      </c>
      <c r="F6" s="12">
        <f>VLOOKUP($A6,'Top4 OTP Adjusted RAW'!$C:$J,3,FALSE)</f>
        <v>0.91279999999999994</v>
      </c>
      <c r="G6" s="12">
        <f>VLOOKUP($A6,'Top4 OTP Adjusted RAW'!$C:$J,4,FALSE)</f>
        <v>0.92630000000000001</v>
      </c>
      <c r="H6" s="12">
        <f>VLOOKUP($A6,'Top4 OTP Adjusted RAW'!$C:$J,5,FALSE)</f>
        <v>0.86080000000000001</v>
      </c>
      <c r="I6" s="12">
        <f>VLOOKUP($A6,'Top4 OTP Adjusted RAW'!$C:$J,6,FALSE)</f>
        <v>0.93089999999999995</v>
      </c>
      <c r="J6" s="12">
        <f>VLOOKUP($A6,'Top4 OTP Adjusted RAW'!$C:$J,7,FALSE)</f>
        <v>0.87290000000000001</v>
      </c>
      <c r="K6" s="12">
        <f>VLOOKUP($A6,'Top4 OTP Adjusted RAW'!$C:$J,8,FALSE)</f>
        <v>0.71260000000000001</v>
      </c>
    </row>
    <row r="7" spans="1:11" x14ac:dyDescent="0.2">
      <c r="A7">
        <v>51</v>
      </c>
      <c r="B7" s="13" t="s">
        <v>13</v>
      </c>
      <c r="C7" s="14"/>
      <c r="D7" s="15" t="s">
        <v>137</v>
      </c>
      <c r="E7" s="11" t="s">
        <v>9</v>
      </c>
      <c r="F7" s="12">
        <f>VLOOKUP($A7,'Top4 OTP Adjusted RAW'!$C:$J,3,FALSE)</f>
        <v>0.92920000000000003</v>
      </c>
      <c r="G7" s="12">
        <f>VLOOKUP($A7,'Top4 OTP Adjusted RAW'!$C:$J,4,FALSE)</f>
        <v>0.93979999999999997</v>
      </c>
      <c r="H7" s="12">
        <f>VLOOKUP($A7,'Top4 OTP Adjusted RAW'!$C:$J,5,FALSE)</f>
        <v>0.79800000000000004</v>
      </c>
      <c r="I7" s="12">
        <f>VLOOKUP($A7,'Top4 OTP Adjusted RAW'!$C:$J,6,FALSE)</f>
        <v>0.93930000000000002</v>
      </c>
      <c r="J7" s="12">
        <f>VLOOKUP($A7,'Top4 OTP Adjusted RAW'!$C:$J,7,FALSE)</f>
        <v>0.8992</v>
      </c>
      <c r="K7" s="12">
        <f>VLOOKUP($A7,'Top4 OTP Adjusted RAW'!$C:$J,8,FALSE)</f>
        <v>0.70550000000000002</v>
      </c>
    </row>
    <row r="8" spans="1:11" x14ac:dyDescent="0.2">
      <c r="A8">
        <v>46</v>
      </c>
      <c r="B8" s="13" t="s">
        <v>14</v>
      </c>
      <c r="C8" s="14"/>
      <c r="D8" s="15" t="s">
        <v>137</v>
      </c>
      <c r="E8" s="11" t="s">
        <v>9</v>
      </c>
      <c r="F8" s="12">
        <f>VLOOKUP($A8,'Top4 OTP Adjusted RAW'!$C:$J,3,FALSE)</f>
        <v>0.89390000000000003</v>
      </c>
      <c r="G8" s="12">
        <f>VLOOKUP($A8,'Top4 OTP Adjusted RAW'!$C:$J,4,FALSE)</f>
        <v>0.89570000000000005</v>
      </c>
      <c r="H8" s="12">
        <f>VLOOKUP($A8,'Top4 OTP Adjusted RAW'!$C:$J,5,FALSE)</f>
        <v>0.84840000000000004</v>
      </c>
      <c r="I8" s="12">
        <f>VLOOKUP($A8,'Top4 OTP Adjusted RAW'!$C:$J,6,FALSE)</f>
        <v>0.90010000000000001</v>
      </c>
      <c r="J8" s="12">
        <f>VLOOKUP($A8,'Top4 OTP Adjusted RAW'!$C:$J,7,FALSE)</f>
        <v>0.87760000000000005</v>
      </c>
      <c r="K8" s="12">
        <f>VLOOKUP($A8,'Top4 OTP Adjusted RAW'!$C:$J,8,FALSE)</f>
        <v>0.69099999999999995</v>
      </c>
    </row>
    <row r="9" spans="1:11" x14ac:dyDescent="0.2">
      <c r="A9">
        <v>14</v>
      </c>
      <c r="B9" s="13" t="s">
        <v>15</v>
      </c>
      <c r="C9" s="14"/>
      <c r="D9" s="15" t="s">
        <v>137</v>
      </c>
      <c r="E9" s="11" t="s">
        <v>9</v>
      </c>
      <c r="F9" s="12">
        <f>VLOOKUP($A9,'Top4 OTP Adjusted RAW'!$C:$J,3,FALSE)</f>
        <v>0.92879999999999996</v>
      </c>
      <c r="G9" s="12">
        <f>VLOOKUP($A9,'Top4 OTP Adjusted RAW'!$C:$J,4,FALSE)</f>
        <v>0.93779999999999997</v>
      </c>
      <c r="H9" s="12">
        <f>VLOOKUP($A9,'Top4 OTP Adjusted RAW'!$C:$J,5,FALSE)</f>
        <v>0.90010000000000001</v>
      </c>
      <c r="I9" s="12">
        <f>VLOOKUP($A9,'Top4 OTP Adjusted RAW'!$C:$J,6,FALSE)</f>
        <v>0.93879999999999997</v>
      </c>
      <c r="J9" s="12">
        <f>VLOOKUP($A9,'Top4 OTP Adjusted RAW'!$C:$J,7,FALSE)</f>
        <v>0.9264</v>
      </c>
      <c r="K9" s="12">
        <f>VLOOKUP($A9,'Top4 OTP Adjusted RAW'!$C:$J,8,FALSE)</f>
        <v>0.52400000000000002</v>
      </c>
    </row>
    <row r="10" spans="1:11" x14ac:dyDescent="0.2">
      <c r="A10">
        <v>12</v>
      </c>
      <c r="B10" s="13" t="s">
        <v>16</v>
      </c>
      <c r="C10" s="14"/>
      <c r="D10" s="15" t="s">
        <v>137</v>
      </c>
      <c r="E10" s="11" t="s">
        <v>9</v>
      </c>
      <c r="F10" s="12">
        <f>VLOOKUP($A10,'Top4 OTP Adjusted RAW'!$C:$J,3,FALSE)</f>
        <v>0.90610000000000002</v>
      </c>
      <c r="G10" s="12">
        <f>VLOOKUP($A10,'Top4 OTP Adjusted RAW'!$C:$J,4,FALSE)</f>
        <v>0.92510000000000003</v>
      </c>
      <c r="H10" s="12">
        <f>VLOOKUP($A10,'Top4 OTP Adjusted RAW'!$C:$J,5,FALSE)</f>
        <v>0.84750000000000003</v>
      </c>
      <c r="I10" s="12">
        <f>VLOOKUP($A10,'Top4 OTP Adjusted RAW'!$C:$J,6,FALSE)</f>
        <v>0.92059999999999997</v>
      </c>
      <c r="J10" s="12">
        <f>VLOOKUP($A10,'Top4 OTP Adjusted RAW'!$C:$J,7,FALSE)</f>
        <v>0.9133</v>
      </c>
      <c r="K10" s="12">
        <f>VLOOKUP($A10,'Top4 OTP Adjusted RAW'!$C:$J,8,FALSE)</f>
        <v>0.70330000000000004</v>
      </c>
    </row>
    <row r="11" spans="1:11" x14ac:dyDescent="0.2">
      <c r="A11">
        <v>37</v>
      </c>
      <c r="B11" s="16" t="s">
        <v>17</v>
      </c>
      <c r="C11" s="16"/>
      <c r="D11" s="15" t="s">
        <v>137</v>
      </c>
      <c r="E11" s="11" t="s">
        <v>9</v>
      </c>
      <c r="F11" s="12">
        <f>VLOOKUP($A11,'Top4 OTP Adjusted RAW'!$C:$J,3,FALSE)</f>
        <v>0.90759999999999996</v>
      </c>
      <c r="G11" s="12">
        <f>VLOOKUP($A11,'Top4 OTP Adjusted RAW'!$C:$J,4,FALSE)</f>
        <v>0.94030000000000002</v>
      </c>
      <c r="H11" s="12">
        <f>VLOOKUP($A11,'Top4 OTP Adjusted RAW'!$C:$J,5,FALSE)</f>
        <v>0.87839999999999996</v>
      </c>
      <c r="I11" s="12">
        <f>VLOOKUP($A11,'Top4 OTP Adjusted RAW'!$C:$J,6,FALSE)</f>
        <v>0.92769999999999997</v>
      </c>
      <c r="J11" s="12">
        <f>VLOOKUP($A11,'Top4 OTP Adjusted RAW'!$C:$J,7,FALSE)</f>
        <v>0.91679999999999995</v>
      </c>
      <c r="K11" s="12">
        <f>VLOOKUP($A11,'Top4 OTP Adjusted RAW'!$C:$J,8,FALSE)</f>
        <v>0.75280000000000002</v>
      </c>
    </row>
    <row r="12" spans="1:11" x14ac:dyDescent="0.2">
      <c r="A12">
        <v>66</v>
      </c>
      <c r="B12" s="16" t="s">
        <v>18</v>
      </c>
      <c r="C12" s="16"/>
      <c r="D12" s="15" t="s">
        <v>137</v>
      </c>
      <c r="E12" s="11" t="s">
        <v>9</v>
      </c>
      <c r="F12" s="12">
        <f>VLOOKUP($A12,'Top4 OTP Adjusted RAW'!$C:$J,3,FALSE)</f>
        <v>0.87649999999999995</v>
      </c>
      <c r="G12" s="12">
        <f>VLOOKUP($A12,'Top4 OTP Adjusted RAW'!$C:$J,4,FALSE)</f>
        <v>0.88829999999999998</v>
      </c>
      <c r="H12" s="12">
        <f>VLOOKUP($A12,'Top4 OTP Adjusted RAW'!$C:$J,5,FALSE)</f>
        <v>0.86880000000000002</v>
      </c>
      <c r="I12" s="12">
        <f>VLOOKUP($A12,'Top4 OTP Adjusted RAW'!$C:$J,6,FALSE)</f>
        <v>0.88600000000000001</v>
      </c>
      <c r="J12" s="12">
        <f>VLOOKUP($A12,'Top4 OTP Adjusted RAW'!$C:$J,7,FALSE)</f>
        <v>0.86199999999999999</v>
      </c>
      <c r="K12" s="12">
        <f>VLOOKUP($A12,'Top4 OTP Adjusted RAW'!$C:$J,8,FALSE)</f>
        <v>0.73529999999999995</v>
      </c>
    </row>
    <row r="13" spans="1:11" x14ac:dyDescent="0.2">
      <c r="A13">
        <v>36</v>
      </c>
      <c r="B13" s="16" t="s">
        <v>19</v>
      </c>
      <c r="C13" s="16"/>
      <c r="D13" s="15" t="s">
        <v>137</v>
      </c>
      <c r="E13" s="11" t="s">
        <v>9</v>
      </c>
      <c r="F13" s="12">
        <f>VLOOKUP($A13,'Top4 OTP Adjusted RAW'!$C:$J,3,FALSE)</f>
        <v>0.86890000000000001</v>
      </c>
      <c r="G13" s="12">
        <f>VLOOKUP($A13,'Top4 OTP Adjusted RAW'!$C:$J,4,FALSE)</f>
        <v>0.94110000000000005</v>
      </c>
      <c r="H13" s="12">
        <f>VLOOKUP($A13,'Top4 OTP Adjusted RAW'!$C:$J,5,FALSE)</f>
        <v>0.84689999999999999</v>
      </c>
      <c r="I13" s="12">
        <f>VLOOKUP($A13,'Top4 OTP Adjusted RAW'!$C:$J,6,FALSE)</f>
        <v>0.8851</v>
      </c>
      <c r="J13" s="12">
        <f>VLOOKUP($A13,'Top4 OTP Adjusted RAW'!$C:$J,7,FALSE)</f>
        <v>0.88900000000000001</v>
      </c>
      <c r="K13" s="12">
        <f>VLOOKUP($A13,'Top4 OTP Adjusted RAW'!$C:$J,8,FALSE)</f>
        <v>0.66379999999999995</v>
      </c>
    </row>
    <row r="14" spans="1:11" x14ac:dyDescent="0.2">
      <c r="A14">
        <v>9</v>
      </c>
      <c r="B14" s="16" t="s">
        <v>20</v>
      </c>
      <c r="C14" s="16"/>
      <c r="D14" s="15" t="s">
        <v>137</v>
      </c>
      <c r="E14" s="11" t="s">
        <v>9</v>
      </c>
      <c r="F14" s="12">
        <f>VLOOKUP($A14,'Top4 OTP Adjusted RAW'!$C:$J,3,FALSE)</f>
        <v>0.92479999999999996</v>
      </c>
      <c r="G14" s="12">
        <f>VLOOKUP($A14,'Top4 OTP Adjusted RAW'!$C:$J,4,FALSE)</f>
        <v>0.94520000000000004</v>
      </c>
      <c r="H14" s="12">
        <f>VLOOKUP($A14,'Top4 OTP Adjusted RAW'!$C:$J,5,FALSE)</f>
        <v>0.88519999999999999</v>
      </c>
      <c r="I14" s="12">
        <f>VLOOKUP($A14,'Top4 OTP Adjusted RAW'!$C:$J,6,FALSE)</f>
        <v>0.94830000000000003</v>
      </c>
      <c r="J14" s="12">
        <f>VLOOKUP($A14,'Top4 OTP Adjusted RAW'!$C:$J,7,FALSE)</f>
        <v>0.9506</v>
      </c>
      <c r="K14" s="12">
        <f>VLOOKUP($A14,'Top4 OTP Adjusted RAW'!$C:$J,8,FALSE)</f>
        <v>0.84619999999999995</v>
      </c>
    </row>
    <row r="15" spans="1:11" x14ac:dyDescent="0.2">
      <c r="A15">
        <v>40</v>
      </c>
      <c r="B15" s="17" t="s">
        <v>21</v>
      </c>
      <c r="C15" s="17"/>
      <c r="D15" s="15" t="s">
        <v>137</v>
      </c>
      <c r="E15" s="11" t="s">
        <v>9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22</v>
      </c>
      <c r="C16" s="17"/>
      <c r="D16" s="15" t="s">
        <v>137</v>
      </c>
      <c r="E16" s="11" t="s">
        <v>9</v>
      </c>
      <c r="F16" s="12">
        <f>VLOOKUP($A16,'Top4 OTP Adjusted RAW'!$C:$J,3,FALSE)</f>
        <v>0.89449999999999996</v>
      </c>
      <c r="G16" s="12">
        <f>VLOOKUP($A16,'Top4 OTP Adjusted RAW'!$C:$J,4,FALSE)</f>
        <v>0.91259999999999997</v>
      </c>
      <c r="H16" s="12">
        <f>VLOOKUP($A16,'Top4 OTP Adjusted RAW'!$C:$J,5,FALSE)</f>
        <v>0.85960000000000003</v>
      </c>
      <c r="I16" s="12">
        <f>VLOOKUP($A16,'Top4 OTP Adjusted RAW'!$C:$J,6,FALSE)</f>
        <v>0.9022</v>
      </c>
      <c r="J16" s="12">
        <f>VLOOKUP($A16,'Top4 OTP Adjusted RAW'!$C:$J,7,FALSE)</f>
        <v>0.91420000000000001</v>
      </c>
      <c r="K16" s="12">
        <f>VLOOKUP($A16,'Top4 OTP Adjusted RAW'!$C:$J,8,FALSE)</f>
        <v>0.70940000000000003</v>
      </c>
    </row>
    <row r="17" spans="1:11" x14ac:dyDescent="0.2">
      <c r="A17">
        <v>7</v>
      </c>
      <c r="B17" s="17" t="s">
        <v>23</v>
      </c>
      <c r="C17" s="17"/>
      <c r="D17" s="15" t="s">
        <v>137</v>
      </c>
      <c r="E17" s="11" t="s">
        <v>9</v>
      </c>
      <c r="F17" s="12">
        <f>VLOOKUP($A17,'Top4 OTP Adjusted RAW'!$C:$J,3,FALSE)</f>
        <v>0.91339999999999999</v>
      </c>
      <c r="G17" s="12">
        <f>VLOOKUP($A17,'Top4 OTP Adjusted RAW'!$C:$J,4,FALSE)</f>
        <v>0.92490000000000006</v>
      </c>
      <c r="H17" s="12">
        <f>VLOOKUP($A17,'Top4 OTP Adjusted RAW'!$C:$J,5,FALSE)</f>
        <v>0.88719999999999999</v>
      </c>
      <c r="I17" s="12">
        <f>VLOOKUP($A17,'Top4 OTP Adjusted RAW'!$C:$J,6,FALSE)</f>
        <v>0.91300000000000003</v>
      </c>
      <c r="J17" s="12">
        <f>VLOOKUP($A17,'Top4 OTP Adjusted RAW'!$C:$J,7,FALSE)</f>
        <v>0.89570000000000005</v>
      </c>
      <c r="K17" s="12">
        <f>VLOOKUP($A17,'Top4 OTP Adjusted RAW'!$C:$J,8,FALSE)</f>
        <v>0.70050000000000001</v>
      </c>
    </row>
    <row r="18" spans="1:11" x14ac:dyDescent="0.2">
      <c r="A18">
        <v>15</v>
      </c>
      <c r="B18" s="17" t="s">
        <v>24</v>
      </c>
      <c r="C18" s="17"/>
      <c r="D18" s="15" t="s">
        <v>137</v>
      </c>
      <c r="E18" s="11" t="s">
        <v>9</v>
      </c>
      <c r="F18" s="12">
        <f>VLOOKUP($A18,'Top4 OTP Adjusted RAW'!$C:$J,3,FALSE)</f>
        <v>0.90800000000000003</v>
      </c>
      <c r="G18" s="12">
        <f>VLOOKUP($A18,'Top4 OTP Adjusted RAW'!$C:$J,4,FALSE)</f>
        <v>0.91949999999999998</v>
      </c>
      <c r="H18" s="12">
        <f>VLOOKUP($A18,'Top4 OTP Adjusted RAW'!$C:$J,5,FALSE)</f>
        <v>0.89290000000000003</v>
      </c>
      <c r="I18" s="12">
        <f>VLOOKUP($A18,'Top4 OTP Adjusted RAW'!$C:$J,6,FALSE)</f>
        <v>0.91849999999999998</v>
      </c>
      <c r="J18" s="12">
        <f>VLOOKUP($A18,'Top4 OTP Adjusted RAW'!$C:$J,7,FALSE)</f>
        <v>0.92989999999999995</v>
      </c>
      <c r="K18" s="12">
        <f>VLOOKUP($A18,'Top4 OTP Adjusted RAW'!$C:$J,8,FALSE)</f>
        <v>0.49259999999999998</v>
      </c>
    </row>
    <row r="19" spans="1:11" x14ac:dyDescent="0.2">
      <c r="A19">
        <v>29</v>
      </c>
      <c r="B19" s="18" t="s">
        <v>25</v>
      </c>
      <c r="C19" s="16"/>
      <c r="D19" s="15" t="s">
        <v>137</v>
      </c>
      <c r="E19" s="11" t="s">
        <v>9</v>
      </c>
      <c r="F19" s="12">
        <f>VLOOKUP($A19,'Top4 OTP Adjusted RAW'!$C:$J,3,FALSE)</f>
        <v>0.91920000000000002</v>
      </c>
      <c r="G19" s="12">
        <f>VLOOKUP($A19,'Top4 OTP Adjusted RAW'!$C:$J,4,FALSE)</f>
        <v>0.91779999999999995</v>
      </c>
      <c r="H19" s="12">
        <f>VLOOKUP($A19,'Top4 OTP Adjusted RAW'!$C:$J,5,FALSE)</f>
        <v>0.88160000000000005</v>
      </c>
      <c r="I19" s="12">
        <f>VLOOKUP($A19,'Top4 OTP Adjusted RAW'!$C:$J,6,FALSE)</f>
        <v>0.92559999999999998</v>
      </c>
      <c r="J19" s="12">
        <f>VLOOKUP($A19,'Top4 OTP Adjusted RAW'!$C:$J,7,FALSE)</f>
        <v>0.90159999999999996</v>
      </c>
      <c r="K19" s="12">
        <f>VLOOKUP($A19,'Top4 OTP Adjusted RAW'!$C:$J,8,FALSE)</f>
        <v>0.79400000000000004</v>
      </c>
    </row>
    <row r="20" spans="1:11" x14ac:dyDescent="0.2">
      <c r="A20">
        <v>21</v>
      </c>
      <c r="B20" s="16" t="s">
        <v>26</v>
      </c>
      <c r="C20" s="16"/>
      <c r="D20" s="15" t="s">
        <v>137</v>
      </c>
      <c r="E20" s="11" t="s">
        <v>9</v>
      </c>
      <c r="F20" s="12">
        <f>VLOOKUP($A20,'Top4 OTP Adjusted RAW'!$C:$J,3,FALSE)</f>
        <v>0.93589999999999995</v>
      </c>
      <c r="G20" s="12">
        <f>VLOOKUP($A20,'Top4 OTP Adjusted RAW'!$C:$J,4,FALSE)</f>
        <v>0.9496</v>
      </c>
      <c r="H20" s="12">
        <f>VLOOKUP($A20,'Top4 OTP Adjusted RAW'!$C:$J,5,FALSE)</f>
        <v>0.92849999999999999</v>
      </c>
      <c r="I20" s="12">
        <f>VLOOKUP($A20,'Top4 OTP Adjusted RAW'!$C:$J,6,FALSE)</f>
        <v>0.95120000000000005</v>
      </c>
      <c r="J20" s="12">
        <f>VLOOKUP($A20,'Top4 OTP Adjusted RAW'!$C:$J,7,FALSE)</f>
        <v>0.93730000000000002</v>
      </c>
      <c r="K20" s="12">
        <f>VLOOKUP($A20,'Top4 OTP Adjusted RAW'!$C:$J,8,FALSE)</f>
        <v>0.54359999999999997</v>
      </c>
    </row>
    <row r="21" spans="1:11" hidden="1" x14ac:dyDescent="0.2">
      <c r="A21">
        <v>54</v>
      </c>
      <c r="B21" s="16" t="s">
        <v>27</v>
      </c>
      <c r="C21" s="16"/>
      <c r="D21" s="15" t="s">
        <v>137</v>
      </c>
      <c r="E21" s="11" t="s">
        <v>9</v>
      </c>
      <c r="F21" s="12" t="e">
        <f>VLOOKUP($A21,'Top4 OTP Adjusted RAW'!$C:$J,3,FALSE)</f>
        <v>#N/A</v>
      </c>
      <c r="G21" s="12" t="e">
        <f>VLOOKUP($A21,'Top4 OTP Adjusted RAW'!$C:$J,4,FALSE)</f>
        <v>#N/A</v>
      </c>
      <c r="H21" s="12" t="e">
        <f>VLOOKUP($A21,'Top4 OTP Adjusted RAW'!$C:$J,5,FALSE)</f>
        <v>#N/A</v>
      </c>
      <c r="I21" s="12" t="e">
        <f>VLOOKUP($A21,'Top4 OTP Adjusted RAW'!$C:$J,6,FALSE)</f>
        <v>#N/A</v>
      </c>
      <c r="J21" s="12" t="e">
        <f>VLOOKUP($A21,'Top4 OTP Adjusted RAW'!$C:$J,7,FALSE)</f>
        <v>#N/A</v>
      </c>
      <c r="K21" s="12" t="e">
        <f>VLOOKUP($A21,'Top4 OTP Adjusted RAW'!$C:$J,8,FALSE)</f>
        <v>#N/A</v>
      </c>
    </row>
    <row r="22" spans="1:11" x14ac:dyDescent="0.2">
      <c r="A22">
        <v>24</v>
      </c>
      <c r="B22" s="17" t="s">
        <v>28</v>
      </c>
      <c r="C22" s="17"/>
      <c r="D22" s="15" t="s">
        <v>137</v>
      </c>
      <c r="E22" s="11" t="s">
        <v>9</v>
      </c>
      <c r="F22" s="12">
        <f>VLOOKUP($A22,'Top4 OTP Adjusted RAW'!$C:$J,3,FALSE)</f>
        <v>0.92320000000000002</v>
      </c>
      <c r="G22" s="12">
        <f>VLOOKUP($A22,'Top4 OTP Adjusted RAW'!$C:$J,4,FALSE)</f>
        <v>0.89970000000000006</v>
      </c>
      <c r="H22" s="12">
        <f>VLOOKUP($A22,'Top4 OTP Adjusted RAW'!$C:$J,5,FALSE)</f>
        <v>0.8911</v>
      </c>
      <c r="I22" s="12">
        <f>VLOOKUP($A22,'Top4 OTP Adjusted RAW'!$C:$J,6,FALSE)</f>
        <v>0.92749999999999999</v>
      </c>
      <c r="J22" s="12">
        <f>VLOOKUP($A22,'Top4 OTP Adjusted RAW'!$C:$J,7,FALSE)</f>
        <v>0.93689999999999996</v>
      </c>
      <c r="K22" s="12">
        <f>VLOOKUP($A22,'Top4 OTP Adjusted RAW'!$C:$J,8,FALSE)</f>
        <v>0.81089999999999995</v>
      </c>
    </row>
    <row r="23" spans="1:11" x14ac:dyDescent="0.2">
      <c r="A23">
        <v>23</v>
      </c>
      <c r="B23" s="17" t="s">
        <v>29</v>
      </c>
      <c r="C23" s="17"/>
      <c r="D23" s="15" t="s">
        <v>137</v>
      </c>
      <c r="E23" s="11" t="s">
        <v>9</v>
      </c>
      <c r="F23" s="12">
        <f>VLOOKUP($A23,'Top4 OTP Adjusted RAW'!$C:$J,3,FALSE)</f>
        <v>0.89200000000000002</v>
      </c>
      <c r="G23" s="12">
        <f>VLOOKUP($A23,'Top4 OTP Adjusted RAW'!$C:$J,4,FALSE)</f>
        <v>0.91300000000000003</v>
      </c>
      <c r="H23" s="12">
        <f>VLOOKUP($A23,'Top4 OTP Adjusted RAW'!$C:$J,5,FALSE)</f>
        <v>0.86180000000000001</v>
      </c>
      <c r="I23" s="12">
        <f>VLOOKUP($A23,'Top4 OTP Adjusted RAW'!$C:$J,6,FALSE)</f>
        <v>0.91390000000000005</v>
      </c>
      <c r="J23" s="12">
        <f>VLOOKUP($A23,'Top4 OTP Adjusted RAW'!$C:$J,7,FALSE)</f>
        <v>0.88729999999999998</v>
      </c>
      <c r="K23" s="12">
        <f>VLOOKUP($A23,'Top4 OTP Adjusted RAW'!$C:$J,8,FALSE)</f>
        <v>0.72299999999999998</v>
      </c>
    </row>
    <row r="24" spans="1:11" x14ac:dyDescent="0.2">
      <c r="A24">
        <v>20</v>
      </c>
      <c r="B24" s="17" t="s">
        <v>30</v>
      </c>
      <c r="C24" s="17"/>
      <c r="D24" s="15" t="s">
        <v>137</v>
      </c>
      <c r="E24" s="11" t="s">
        <v>9</v>
      </c>
      <c r="F24" s="12">
        <f>VLOOKUP($A24,'Top4 OTP Adjusted RAW'!$C:$J,3,FALSE)</f>
        <v>0.88019999999999998</v>
      </c>
      <c r="G24" s="12">
        <f>VLOOKUP($A24,'Top4 OTP Adjusted RAW'!$C:$J,4,FALSE)</f>
        <v>0.89449999999999996</v>
      </c>
      <c r="H24" s="12">
        <f>VLOOKUP($A24,'Top4 OTP Adjusted RAW'!$C:$J,5,FALSE)</f>
        <v>0.88100000000000001</v>
      </c>
      <c r="I24" s="12">
        <f>VLOOKUP($A24,'Top4 OTP Adjusted RAW'!$C:$J,6,FALSE)</f>
        <v>0.88249999999999995</v>
      </c>
      <c r="J24" s="12">
        <f>VLOOKUP($A24,'Top4 OTP Adjusted RAW'!$C:$J,7,FALSE)</f>
        <v>0.88290000000000002</v>
      </c>
      <c r="K24" s="12">
        <f>VLOOKUP($A24,'Top4 OTP Adjusted RAW'!$C:$J,8,FALSE)</f>
        <v>0.70640000000000003</v>
      </c>
    </row>
    <row r="25" spans="1:11" x14ac:dyDescent="0.2">
      <c r="A25">
        <v>41</v>
      </c>
      <c r="B25" s="17" t="s">
        <v>31</v>
      </c>
      <c r="C25" s="17"/>
      <c r="D25" s="15" t="s">
        <v>137</v>
      </c>
      <c r="E25" s="11" t="s">
        <v>9</v>
      </c>
      <c r="F25" s="12">
        <f>VLOOKUP($A25,'Top4 OTP Adjusted RAW'!$C:$J,3,FALSE)</f>
        <v>0.90449999999999997</v>
      </c>
      <c r="G25" s="12">
        <f>VLOOKUP($A25,'Top4 OTP Adjusted RAW'!$C:$J,4,FALSE)</f>
        <v>0.90349999999999997</v>
      </c>
      <c r="H25" s="12">
        <f>VLOOKUP($A25,'Top4 OTP Adjusted RAW'!$C:$J,5,FALSE)</f>
        <v>0.86040000000000005</v>
      </c>
      <c r="I25" s="12">
        <f>VLOOKUP($A25,'Top4 OTP Adjusted RAW'!$C:$J,6,FALSE)</f>
        <v>0.89659999999999995</v>
      </c>
      <c r="J25" s="12">
        <f>VLOOKUP($A25,'Top4 OTP Adjusted RAW'!$C:$J,7,FALSE)</f>
        <v>0.90610000000000002</v>
      </c>
      <c r="K25" s="12">
        <f>VLOOKUP($A25,'Top4 OTP Adjusted RAW'!$C:$J,8,FALSE)</f>
        <v>0.69699999999999995</v>
      </c>
    </row>
    <row r="26" spans="1:11" x14ac:dyDescent="0.2">
      <c r="A26">
        <v>65</v>
      </c>
      <c r="B26" s="17" t="s">
        <v>32</v>
      </c>
      <c r="C26" s="17"/>
      <c r="D26" s="15" t="s">
        <v>137</v>
      </c>
      <c r="E26" s="11" t="s">
        <v>9</v>
      </c>
      <c r="F26" s="12">
        <f>VLOOKUP($A26,'Top4 OTP Adjusted RAW'!$C:$J,3,FALSE)</f>
        <v>0.93100000000000005</v>
      </c>
      <c r="G26" s="12">
        <f>VLOOKUP($A26,'Top4 OTP Adjusted RAW'!$C:$J,4,FALSE)</f>
        <v>0.95369999999999999</v>
      </c>
      <c r="H26" s="12">
        <f>VLOOKUP($A26,'Top4 OTP Adjusted RAW'!$C:$J,5,FALSE)</f>
        <v>0.92059999999999997</v>
      </c>
      <c r="I26" s="12">
        <f>VLOOKUP($A26,'Top4 OTP Adjusted RAW'!$C:$J,6,FALSE)</f>
        <v>0.94689999999999996</v>
      </c>
      <c r="J26" s="12">
        <f>VLOOKUP($A26,'Top4 OTP Adjusted RAW'!$C:$J,7,FALSE)</f>
        <v>0.9365</v>
      </c>
      <c r="K26" s="12">
        <f>VLOOKUP($A26,'Top4 OTP Adjusted RAW'!$C:$J,8,FALSE)</f>
        <v>0.74809999999999999</v>
      </c>
    </row>
    <row r="27" spans="1:11" x14ac:dyDescent="0.2">
      <c r="A27">
        <v>22</v>
      </c>
      <c r="B27" s="17" t="s">
        <v>33</v>
      </c>
      <c r="C27" s="17"/>
      <c r="D27" s="15" t="s">
        <v>137</v>
      </c>
      <c r="E27" s="11" t="s">
        <v>9</v>
      </c>
      <c r="F27" s="12">
        <f>VLOOKUP($A27,'Top4 OTP Adjusted RAW'!$C:$J,3,FALSE)</f>
        <v>0.871</v>
      </c>
      <c r="G27" s="12">
        <f>VLOOKUP($A27,'Top4 OTP Adjusted RAW'!$C:$J,4,FALSE)</f>
        <v>0.92200000000000004</v>
      </c>
      <c r="H27" s="12">
        <f>VLOOKUP($A27,'Top4 OTP Adjusted RAW'!$C:$J,5,FALSE)</f>
        <v>0.8508</v>
      </c>
      <c r="I27" s="12">
        <f>VLOOKUP($A27,'Top4 OTP Adjusted RAW'!$C:$J,6,FALSE)</f>
        <v>0.89590000000000003</v>
      </c>
      <c r="J27" s="12">
        <f>VLOOKUP($A27,'Top4 OTP Adjusted RAW'!$C:$J,7,FALSE)</f>
        <v>0.88070000000000004</v>
      </c>
      <c r="K27" s="12">
        <f>VLOOKUP($A27,'Top4 OTP Adjusted RAW'!$C:$J,8,FALSE)</f>
        <v>0.67290000000000005</v>
      </c>
    </row>
    <row r="28" spans="1:11" x14ac:dyDescent="0.2">
      <c r="A28">
        <v>56</v>
      </c>
      <c r="B28" s="18" t="s">
        <v>34</v>
      </c>
      <c r="C28" s="16"/>
      <c r="D28" s="15" t="s">
        <v>137</v>
      </c>
      <c r="E28" s="11" t="s">
        <v>9</v>
      </c>
      <c r="F28" s="12">
        <f>VLOOKUP($A28,'Top4 OTP Adjusted RAW'!$C:$J,3,FALSE)</f>
        <v>0.87260000000000004</v>
      </c>
      <c r="G28" s="12">
        <f>VLOOKUP($A28,'Top4 OTP Adjusted RAW'!$C:$J,4,FALSE)</f>
        <v>0.93530000000000002</v>
      </c>
      <c r="H28" s="12">
        <f>VLOOKUP($A28,'Top4 OTP Adjusted RAW'!$C:$J,5,FALSE)</f>
        <v>0.86250000000000004</v>
      </c>
      <c r="I28" s="12">
        <f>VLOOKUP($A28,'Top4 OTP Adjusted RAW'!$C:$J,6,FALSE)</f>
        <v>0.91959999999999997</v>
      </c>
      <c r="J28" s="12">
        <f>VLOOKUP($A28,'Top4 OTP Adjusted RAW'!$C:$J,7,FALSE)</f>
        <v>0.85250000000000004</v>
      </c>
      <c r="K28" s="12">
        <f>VLOOKUP($A28,'Top4 OTP Adjusted RAW'!$C:$J,8,FALSE)</f>
        <v>0.69689999999999996</v>
      </c>
    </row>
    <row r="29" spans="1:11" x14ac:dyDescent="0.2">
      <c r="A29">
        <v>35</v>
      </c>
      <c r="B29" s="16" t="s">
        <v>35</v>
      </c>
      <c r="C29" s="16"/>
      <c r="D29" s="15" t="s">
        <v>137</v>
      </c>
      <c r="E29" s="11" t="s">
        <v>9</v>
      </c>
      <c r="F29" s="12">
        <f>VLOOKUP($A29,'Top4 OTP Adjusted RAW'!$C:$J,3,FALSE)</f>
        <v>0.89759999999999995</v>
      </c>
      <c r="G29" s="12">
        <f>VLOOKUP($A29,'Top4 OTP Adjusted RAW'!$C:$J,4,FALSE)</f>
        <v>0.91590000000000005</v>
      </c>
      <c r="H29" s="12">
        <f>VLOOKUP($A29,'Top4 OTP Adjusted RAW'!$C:$J,5,FALSE)</f>
        <v>0.85550000000000004</v>
      </c>
      <c r="I29" s="12">
        <f>VLOOKUP($A29,'Top4 OTP Adjusted RAW'!$C:$J,6,FALSE)</f>
        <v>0.93020000000000003</v>
      </c>
      <c r="J29" s="12">
        <f>VLOOKUP($A29,'Top4 OTP Adjusted RAW'!$C:$J,7,FALSE)</f>
        <v>0.89749999999999996</v>
      </c>
      <c r="K29" s="12">
        <f>VLOOKUP($A29,'Top4 OTP Adjusted RAW'!$C:$J,8,FALSE)</f>
        <v>0.78559999999999997</v>
      </c>
    </row>
    <row r="30" spans="1:11" x14ac:dyDescent="0.2">
      <c r="A30">
        <v>57</v>
      </c>
      <c r="B30" s="16" t="s">
        <v>36</v>
      </c>
      <c r="C30" s="16"/>
      <c r="D30" s="15" t="s">
        <v>137</v>
      </c>
      <c r="E30" s="11" t="s">
        <v>9</v>
      </c>
      <c r="F30" s="12">
        <f>VLOOKUP($A30,'Top4 OTP Adjusted RAW'!$C:$J,3,FALSE)</f>
        <v>0.89239999999999997</v>
      </c>
      <c r="G30" s="12">
        <f>VLOOKUP($A30,'Top4 OTP Adjusted RAW'!$C:$J,4,FALSE)</f>
        <v>0.9264</v>
      </c>
      <c r="H30" s="12">
        <f>VLOOKUP($A30,'Top4 OTP Adjusted RAW'!$C:$J,5,FALSE)</f>
        <v>0.87170000000000003</v>
      </c>
      <c r="I30" s="12">
        <f>VLOOKUP($A30,'Top4 OTP Adjusted RAW'!$C:$J,6,FALSE)</f>
        <v>0.90680000000000005</v>
      </c>
      <c r="J30" s="12">
        <f>VLOOKUP($A30,'Top4 OTP Adjusted RAW'!$C:$J,7,FALSE)</f>
        <v>0.87329999999999997</v>
      </c>
      <c r="K30" s="12">
        <f>VLOOKUP($A30,'Top4 OTP Adjusted RAW'!$C:$J,8,FALSE)</f>
        <v>0.68379999999999996</v>
      </c>
    </row>
    <row r="31" spans="1:11" x14ac:dyDescent="0.2">
      <c r="A31">
        <v>67</v>
      </c>
      <c r="B31" s="16" t="s">
        <v>37</v>
      </c>
      <c r="C31" s="16"/>
      <c r="D31" s="15" t="s">
        <v>137</v>
      </c>
      <c r="E31" s="11" t="s">
        <v>9</v>
      </c>
      <c r="F31" s="12">
        <f>VLOOKUP($A31,'Top4 OTP Adjusted RAW'!$C:$J,3,FALSE)</f>
        <v>0.95650000000000002</v>
      </c>
      <c r="G31" s="12">
        <f>VLOOKUP($A31,'Top4 OTP Adjusted RAW'!$C:$J,4,FALSE)</f>
        <v>0.94650000000000001</v>
      </c>
      <c r="H31" s="12">
        <f>VLOOKUP($A31,'Top4 OTP Adjusted RAW'!$C:$J,5,FALSE)</f>
        <v>0.93489999999999995</v>
      </c>
      <c r="I31" s="12">
        <f>VLOOKUP($A31,'Top4 OTP Adjusted RAW'!$C:$J,6,FALSE)</f>
        <v>0.95109999999999995</v>
      </c>
      <c r="J31" s="12">
        <f>VLOOKUP($A31,'Top4 OTP Adjusted RAW'!$C:$J,7,FALSE)</f>
        <v>0.95940000000000003</v>
      </c>
      <c r="K31" s="12">
        <f>VLOOKUP($A31,'Top4 OTP Adjusted RAW'!$C:$J,8,FALSE)</f>
        <v>0.745</v>
      </c>
    </row>
    <row r="32" spans="1:11" x14ac:dyDescent="0.2">
      <c r="A32">
        <v>39</v>
      </c>
      <c r="B32" s="16" t="s">
        <v>38</v>
      </c>
      <c r="C32" s="16"/>
      <c r="D32" s="15" t="s">
        <v>137</v>
      </c>
      <c r="E32" s="11" t="s">
        <v>9</v>
      </c>
      <c r="F32" s="12">
        <f>VLOOKUP($A32,'Top4 OTP Adjusted RAW'!$C:$J,3,FALSE)</f>
        <v>0.877</v>
      </c>
      <c r="G32" s="12">
        <f>VLOOKUP($A32,'Top4 OTP Adjusted RAW'!$C:$J,4,FALSE)</f>
        <v>0.91379999999999995</v>
      </c>
      <c r="H32" s="12">
        <f>VLOOKUP($A32,'Top4 OTP Adjusted RAW'!$C:$J,5,FALSE)</f>
        <v>0.87409999999999999</v>
      </c>
      <c r="I32" s="12">
        <f>VLOOKUP($A32,'Top4 OTP Adjusted RAW'!$C:$J,6,FALSE)</f>
        <v>0.90229999999999999</v>
      </c>
      <c r="J32" s="12">
        <f>VLOOKUP($A32,'Top4 OTP Adjusted RAW'!$C:$J,7,FALSE)</f>
        <v>0.85170000000000001</v>
      </c>
      <c r="K32" s="12">
        <f>VLOOKUP($A32,'Top4 OTP Adjusted RAW'!$C:$J,8,FALSE)</f>
        <v>0.67949999999999999</v>
      </c>
    </row>
    <row r="33" spans="1:11" x14ac:dyDescent="0.2">
      <c r="A33">
        <v>4</v>
      </c>
      <c r="B33" s="19" t="s">
        <v>39</v>
      </c>
      <c r="C33" s="20"/>
      <c r="D33" s="15" t="s">
        <v>137</v>
      </c>
      <c r="E33" s="11" t="s">
        <v>9</v>
      </c>
      <c r="F33" s="12">
        <f>VLOOKUP($A33,'Top4 OTP Adjusted RAW'!$C:$J,3,FALSE)</f>
        <v>0.90110000000000001</v>
      </c>
      <c r="G33" s="12">
        <f>VLOOKUP($A33,'Top4 OTP Adjusted RAW'!$C:$J,4,FALSE)</f>
        <v>0.92630000000000001</v>
      </c>
      <c r="H33" s="12">
        <f>VLOOKUP($A33,'Top4 OTP Adjusted RAW'!$C:$J,5,FALSE)</f>
        <v>0.86829999999999996</v>
      </c>
      <c r="I33" s="12">
        <f>VLOOKUP($A33,'Top4 OTP Adjusted RAW'!$C:$J,6,FALSE)</f>
        <v>0.91890000000000005</v>
      </c>
      <c r="J33" s="12">
        <f>VLOOKUP($A33,'Top4 OTP Adjusted RAW'!$C:$J,7,FALSE)</f>
        <v>0.89080000000000004</v>
      </c>
      <c r="K33" s="12">
        <f>VLOOKUP($A33,'Top4 OTP Adjusted RAW'!$C:$J,8,FALSE)</f>
        <v>0.67910000000000004</v>
      </c>
    </row>
    <row r="34" spans="1:11" x14ac:dyDescent="0.2">
      <c r="A34">
        <v>63</v>
      </c>
      <c r="B34" s="16" t="s">
        <v>40</v>
      </c>
      <c r="C34" s="16"/>
      <c r="D34" s="15" t="s">
        <v>137</v>
      </c>
      <c r="E34" s="11" t="s">
        <v>9</v>
      </c>
      <c r="F34" s="12">
        <f>VLOOKUP($A34,'Top4 OTP Adjusted RAW'!$C:$J,3,FALSE)</f>
        <v>0.78669999999999995</v>
      </c>
      <c r="G34" s="12">
        <f>VLOOKUP($A34,'Top4 OTP Adjusted RAW'!$C:$J,4,FALSE)</f>
        <v>0.90459999999999996</v>
      </c>
      <c r="H34" s="12">
        <f>VLOOKUP($A34,'Top4 OTP Adjusted RAW'!$C:$J,5,FALSE)</f>
        <v>0.81740000000000002</v>
      </c>
      <c r="I34" s="12">
        <f>VLOOKUP($A34,'Top4 OTP Adjusted RAW'!$C:$J,6,FALSE)</f>
        <v>0.74129999999999996</v>
      </c>
      <c r="J34" s="12">
        <f>VLOOKUP($A34,'Top4 OTP Adjusted RAW'!$C:$J,7,FALSE)</f>
        <v>0.85809999999999997</v>
      </c>
      <c r="K34" s="12">
        <f>VLOOKUP($A34,'Top4 OTP Adjusted RAW'!$C:$J,8,FALSE)</f>
        <v>0.62</v>
      </c>
    </row>
    <row r="35" spans="1:11" x14ac:dyDescent="0.2">
      <c r="A35">
        <v>27</v>
      </c>
      <c r="B35" s="16" t="s">
        <v>41</v>
      </c>
      <c r="C35" s="16"/>
      <c r="D35" s="15" t="s">
        <v>137</v>
      </c>
      <c r="E35" s="11" t="s">
        <v>9</v>
      </c>
      <c r="F35" s="12">
        <f>VLOOKUP($A35,'Top4 OTP Adjusted RAW'!$C:$J,3,FALSE)</f>
        <v>0.82079999999999997</v>
      </c>
      <c r="G35" s="12">
        <f>VLOOKUP($A35,'Top4 OTP Adjusted RAW'!$C:$J,4,FALSE)</f>
        <v>0.86870000000000003</v>
      </c>
      <c r="H35" s="12">
        <f>VLOOKUP($A35,'Top4 OTP Adjusted RAW'!$C:$J,5,FALSE)</f>
        <v>0.79310000000000003</v>
      </c>
      <c r="I35" s="12">
        <f>VLOOKUP($A35,'Top4 OTP Adjusted RAW'!$C:$J,6,FALSE)</f>
        <v>0.84089999999999998</v>
      </c>
      <c r="J35" s="12">
        <f>VLOOKUP($A35,'Top4 OTP Adjusted RAW'!$C:$J,7,FALSE)</f>
        <v>0.74009999999999998</v>
      </c>
      <c r="K35" s="12">
        <f>VLOOKUP($A35,'Top4 OTP Adjusted RAW'!$C:$J,8,FALSE)</f>
        <v>0.64690000000000003</v>
      </c>
    </row>
    <row r="36" spans="1:11" x14ac:dyDescent="0.2">
      <c r="A36">
        <v>26</v>
      </c>
      <c r="B36" s="16" t="s">
        <v>42</v>
      </c>
      <c r="C36" s="16"/>
      <c r="D36" s="15" t="s">
        <v>137</v>
      </c>
      <c r="E36" s="11" t="s">
        <v>9</v>
      </c>
      <c r="F36" s="12">
        <f>VLOOKUP($A36,'Top4 OTP Adjusted RAW'!$C:$J,3,FALSE)</f>
        <v>0.76600000000000001</v>
      </c>
      <c r="G36" s="12">
        <f>VLOOKUP($A36,'Top4 OTP Adjusted RAW'!$C:$J,4,FALSE)</f>
        <v>0.87150000000000005</v>
      </c>
      <c r="H36" s="12">
        <f>VLOOKUP($A36,'Top4 OTP Adjusted RAW'!$C:$J,5,FALSE)</f>
        <v>0.74790000000000001</v>
      </c>
      <c r="I36" s="12">
        <f>VLOOKUP($A36,'Top4 OTP Adjusted RAW'!$C:$J,6,FALSE)</f>
        <v>0.82130000000000003</v>
      </c>
      <c r="J36" s="12">
        <f>VLOOKUP($A36,'Top4 OTP Adjusted RAW'!$C:$J,7,FALSE)</f>
        <v>0.7964</v>
      </c>
      <c r="K36" s="12">
        <f>VLOOKUP($A36,'Top4 OTP Adjusted RAW'!$C:$J,8,FALSE)</f>
        <v>0.58799999999999997</v>
      </c>
    </row>
    <row r="37" spans="1:11" x14ac:dyDescent="0.2">
      <c r="A37">
        <v>18</v>
      </c>
      <c r="B37" s="16" t="s">
        <v>43</v>
      </c>
      <c r="C37" s="16"/>
      <c r="D37" s="15" t="s">
        <v>137</v>
      </c>
      <c r="E37" s="11" t="s">
        <v>9</v>
      </c>
      <c r="F37" s="12">
        <f>VLOOKUP($A37,'Top4 OTP Adjusted RAW'!$C:$J,3,FALSE)</f>
        <v>0.80110000000000003</v>
      </c>
      <c r="G37" s="12">
        <f>VLOOKUP($A37,'Top4 OTP Adjusted RAW'!$C:$J,4,FALSE)</f>
        <v>0.83819999999999995</v>
      </c>
      <c r="H37" s="12">
        <f>VLOOKUP($A37,'Top4 OTP Adjusted RAW'!$C:$J,5,FALSE)</f>
        <v>0.78559999999999997</v>
      </c>
      <c r="I37" s="12">
        <f>VLOOKUP($A37,'Top4 OTP Adjusted RAW'!$C:$J,6,FALSE)</f>
        <v>0.82299999999999995</v>
      </c>
      <c r="J37" s="12">
        <f>VLOOKUP($A37,'Top4 OTP Adjusted RAW'!$C:$J,7,FALSE)</f>
        <v>0.78720000000000001</v>
      </c>
      <c r="K37" s="12">
        <f>VLOOKUP($A37,'Top4 OTP Adjusted RAW'!$C:$J,8,FALSE)</f>
        <v>0.64449999999999996</v>
      </c>
    </row>
    <row r="38" spans="1:11" x14ac:dyDescent="0.2">
      <c r="A38">
        <v>30</v>
      </c>
      <c r="B38" s="16" t="s">
        <v>44</v>
      </c>
      <c r="C38" s="16"/>
      <c r="D38" s="15" t="s">
        <v>137</v>
      </c>
      <c r="E38" s="11" t="s">
        <v>9</v>
      </c>
      <c r="F38" s="12">
        <f>VLOOKUP($A38,'Top4 OTP Adjusted RAW'!$C:$J,3,FALSE)</f>
        <v>0.87160000000000004</v>
      </c>
      <c r="G38" s="12">
        <f>VLOOKUP($A38,'Top4 OTP Adjusted RAW'!$C:$J,4,FALSE)</f>
        <v>0.90639999999999998</v>
      </c>
      <c r="H38" s="12">
        <f>VLOOKUP($A38,'Top4 OTP Adjusted RAW'!$C:$J,5,FALSE)</f>
        <v>0.85680000000000001</v>
      </c>
      <c r="I38" s="12">
        <f>VLOOKUP($A38,'Top4 OTP Adjusted RAW'!$C:$J,6,FALSE)</f>
        <v>0.88300000000000001</v>
      </c>
      <c r="J38" s="12">
        <f>VLOOKUP($A38,'Top4 OTP Adjusted RAW'!$C:$J,7,FALSE)</f>
        <v>0.87580000000000002</v>
      </c>
      <c r="K38" s="12">
        <f>VLOOKUP($A38,'Top4 OTP Adjusted RAW'!$C:$J,8,FALSE)</f>
        <v>0.66010000000000002</v>
      </c>
    </row>
    <row r="39" spans="1:11" x14ac:dyDescent="0.2">
      <c r="A39">
        <v>34</v>
      </c>
      <c r="B39" s="16" t="s">
        <v>45</v>
      </c>
      <c r="C39" s="16"/>
      <c r="D39" s="15" t="s">
        <v>137</v>
      </c>
      <c r="E39" s="11" t="s">
        <v>9</v>
      </c>
      <c r="F39" s="12">
        <f>VLOOKUP($A39,'Top4 OTP Adjusted RAW'!$C:$J,3,FALSE)</f>
        <v>0.81069999999999998</v>
      </c>
      <c r="G39" s="12">
        <f>VLOOKUP($A39,'Top4 OTP Adjusted RAW'!$C:$J,4,FALSE)</f>
        <v>0.89049999999999996</v>
      </c>
      <c r="H39" s="12">
        <f>VLOOKUP($A39,'Top4 OTP Adjusted RAW'!$C:$J,5,FALSE)</f>
        <v>0.77039999999999997</v>
      </c>
      <c r="I39" s="12">
        <f>VLOOKUP($A39,'Top4 OTP Adjusted RAW'!$C:$J,6,FALSE)</f>
        <v>0.85680000000000001</v>
      </c>
      <c r="J39" s="12">
        <f>VLOOKUP($A39,'Top4 OTP Adjusted RAW'!$C:$J,7,FALSE)</f>
        <v>0.80179999999999996</v>
      </c>
      <c r="K39" s="12">
        <f>VLOOKUP($A39,'Top4 OTP Adjusted RAW'!$C:$J,8,FALSE)</f>
        <v>0.62009999999999998</v>
      </c>
    </row>
    <row r="40" spans="1:11" x14ac:dyDescent="0.2">
      <c r="A40">
        <v>52</v>
      </c>
      <c r="B40" s="16" t="s">
        <v>46</v>
      </c>
      <c r="C40" s="16"/>
      <c r="D40" s="15" t="s">
        <v>137</v>
      </c>
      <c r="E40" s="11" t="s">
        <v>9</v>
      </c>
      <c r="F40" s="12">
        <f>VLOOKUP($A40,'Top4 OTP Adjusted RAW'!$C:$J,3,FALSE)</f>
        <v>0.77800000000000002</v>
      </c>
      <c r="G40" s="12">
        <f>VLOOKUP($A40,'Top4 OTP Adjusted RAW'!$C:$J,4,FALSE)</f>
        <v>0.87250000000000005</v>
      </c>
      <c r="H40" s="12">
        <f>VLOOKUP($A40,'Top4 OTP Adjusted RAW'!$C:$J,5,FALSE)</f>
        <v>0.76229999999999998</v>
      </c>
      <c r="I40" s="12">
        <f>VLOOKUP($A40,'Top4 OTP Adjusted RAW'!$C:$J,6,FALSE)</f>
        <v>0.83109999999999995</v>
      </c>
      <c r="J40" s="12">
        <f>VLOOKUP($A40,'Top4 OTP Adjusted RAW'!$C:$J,7,FALSE)</f>
        <v>0.81420000000000003</v>
      </c>
      <c r="K40" s="12">
        <f>VLOOKUP($A40,'Top4 OTP Adjusted RAW'!$C:$J,8,FALSE)</f>
        <v>0.58360000000000001</v>
      </c>
    </row>
    <row r="41" spans="1:11" x14ac:dyDescent="0.2">
      <c r="A41">
        <v>25</v>
      </c>
      <c r="B41" s="16" t="s">
        <v>47</v>
      </c>
      <c r="C41" s="16"/>
      <c r="D41" s="15" t="s">
        <v>137</v>
      </c>
      <c r="E41" s="11" t="s">
        <v>9</v>
      </c>
      <c r="F41" s="12">
        <f>VLOOKUP($A41,'Top4 OTP Adjusted RAW'!$C:$J,3,FALSE)</f>
        <v>0.82150000000000001</v>
      </c>
      <c r="G41" s="12">
        <f>VLOOKUP($A41,'Top4 OTP Adjusted RAW'!$C:$J,4,FALSE)</f>
        <v>0.873</v>
      </c>
      <c r="H41" s="12">
        <f>VLOOKUP($A41,'Top4 OTP Adjusted RAW'!$C:$J,5,FALSE)</f>
        <v>0.76980000000000004</v>
      </c>
      <c r="I41" s="12">
        <f>VLOOKUP($A41,'Top4 OTP Adjusted RAW'!$C:$J,6,FALSE)</f>
        <v>0.82840000000000003</v>
      </c>
      <c r="J41" s="12">
        <f>VLOOKUP($A41,'Top4 OTP Adjusted RAW'!$C:$J,7,FALSE)</f>
        <v>0.76880000000000004</v>
      </c>
      <c r="K41" s="12">
        <f>VLOOKUP($A41,'Top4 OTP Adjusted RAW'!$C:$J,8,FALSE)</f>
        <v>0.60319999999999996</v>
      </c>
    </row>
    <row r="42" spans="1:11" x14ac:dyDescent="0.2">
      <c r="A42">
        <v>45</v>
      </c>
      <c r="B42" s="16" t="s">
        <v>48</v>
      </c>
      <c r="C42" s="16"/>
      <c r="D42" s="15" t="s">
        <v>137</v>
      </c>
      <c r="E42" s="11" t="s">
        <v>9</v>
      </c>
      <c r="F42" s="12">
        <f>VLOOKUP($A42,'Top4 OTP Adjusted RAW'!$C:$J,3,FALSE)</f>
        <v>0.80859999999999999</v>
      </c>
      <c r="G42" s="12">
        <f>VLOOKUP($A42,'Top4 OTP Adjusted RAW'!$C:$J,4,FALSE)</f>
        <v>0.86799999999999999</v>
      </c>
      <c r="H42" s="12">
        <f>VLOOKUP($A42,'Top4 OTP Adjusted RAW'!$C:$J,5,FALSE)</f>
        <v>0.79139999999999999</v>
      </c>
      <c r="I42" s="12">
        <f>VLOOKUP($A42,'Top4 OTP Adjusted RAW'!$C:$J,6,FALSE)</f>
        <v>0.82269999999999999</v>
      </c>
      <c r="J42" s="12">
        <f>VLOOKUP($A42,'Top4 OTP Adjusted RAW'!$C:$J,7,FALSE)</f>
        <v>0.81459999999999999</v>
      </c>
      <c r="K42" s="12">
        <f>VLOOKUP($A42,'Top4 OTP Adjusted RAW'!$C:$J,8,FALSE)</f>
        <v>0.58020000000000005</v>
      </c>
    </row>
    <row r="43" spans="1:11" x14ac:dyDescent="0.2">
      <c r="A43">
        <v>48</v>
      </c>
      <c r="B43" s="16" t="s">
        <v>49</v>
      </c>
      <c r="C43" s="16"/>
      <c r="D43" s="15" t="s">
        <v>137</v>
      </c>
      <c r="E43" s="11" t="s">
        <v>9</v>
      </c>
      <c r="F43" s="12">
        <f>VLOOKUP($A43,'Top4 OTP Adjusted RAW'!$C:$J,3,FALSE)</f>
        <v>0.85650000000000004</v>
      </c>
      <c r="G43" s="12">
        <f>VLOOKUP($A43,'Top4 OTP Adjusted RAW'!$C:$J,4,FALSE)</f>
        <v>0.8599</v>
      </c>
      <c r="H43" s="12">
        <f>VLOOKUP($A43,'Top4 OTP Adjusted RAW'!$C:$J,5,FALSE)</f>
        <v>0.84330000000000005</v>
      </c>
      <c r="I43" s="12">
        <f>VLOOKUP($A43,'Top4 OTP Adjusted RAW'!$C:$J,6,FALSE)</f>
        <v>0.88849999999999996</v>
      </c>
      <c r="J43" s="12">
        <f>VLOOKUP($A43,'Top4 OTP Adjusted RAW'!$C:$J,7,FALSE)</f>
        <v>0.85929999999999995</v>
      </c>
      <c r="K43" s="12">
        <f>VLOOKUP($A43,'Top4 OTP Adjusted RAW'!$C:$J,8,FALSE)</f>
        <v>0.70030000000000003</v>
      </c>
    </row>
    <row r="44" spans="1:11" x14ac:dyDescent="0.2">
      <c r="A44">
        <v>19</v>
      </c>
      <c r="B44" s="16" t="s">
        <v>50</v>
      </c>
      <c r="C44" s="16"/>
      <c r="D44" s="15" t="s">
        <v>137</v>
      </c>
      <c r="E44" s="11" t="s">
        <v>9</v>
      </c>
      <c r="F44" s="12">
        <f>VLOOKUP($A44,'Top4 OTP Adjusted RAW'!$C:$J,3,FALSE)</f>
        <v>0.79679999999999995</v>
      </c>
      <c r="G44" s="12">
        <f>VLOOKUP($A44,'Top4 OTP Adjusted RAW'!$C:$J,4,FALSE)</f>
        <v>0.86150000000000004</v>
      </c>
      <c r="H44" s="12">
        <f>VLOOKUP($A44,'Top4 OTP Adjusted RAW'!$C:$J,5,FALSE)</f>
        <v>0.77880000000000005</v>
      </c>
      <c r="I44" s="12">
        <f>VLOOKUP($A44,'Top4 OTP Adjusted RAW'!$C:$J,6,FALSE)</f>
        <v>0.80620000000000003</v>
      </c>
      <c r="J44" s="12">
        <f>VLOOKUP($A44,'Top4 OTP Adjusted RAW'!$C:$J,7,FALSE)</f>
        <v>0.79379999999999995</v>
      </c>
      <c r="K44" s="12">
        <f>VLOOKUP($A44,'Top4 OTP Adjusted RAW'!$C:$J,8,FALSE)</f>
        <v>0.60089999999999999</v>
      </c>
    </row>
    <row r="45" spans="1:11" x14ac:dyDescent="0.2">
      <c r="A45">
        <v>16</v>
      </c>
      <c r="B45" s="16" t="s">
        <v>51</v>
      </c>
      <c r="C45" s="16"/>
      <c r="D45" s="15" t="s">
        <v>137</v>
      </c>
      <c r="E45" s="11" t="s">
        <v>9</v>
      </c>
      <c r="F45" s="12">
        <f>VLOOKUP($A45,'Top4 OTP Adjusted RAW'!$C:$J,3,FALSE)</f>
        <v>0.81110000000000004</v>
      </c>
      <c r="G45" s="12">
        <f>VLOOKUP($A45,'Top4 OTP Adjusted RAW'!$C:$J,4,FALSE)</f>
        <v>0.85709999999999997</v>
      </c>
      <c r="H45" s="12">
        <f>VLOOKUP($A45,'Top4 OTP Adjusted RAW'!$C:$J,5,FALSE)</f>
        <v>0.77190000000000003</v>
      </c>
      <c r="I45" s="12">
        <f>VLOOKUP($A45,'Top4 OTP Adjusted RAW'!$C:$J,6,FALSE)</f>
        <v>0.83209999999999995</v>
      </c>
      <c r="J45" s="12">
        <f>VLOOKUP($A45,'Top4 OTP Adjusted RAW'!$C:$J,7,FALSE)</f>
        <v>0.79059999999999997</v>
      </c>
      <c r="K45" s="12">
        <f>VLOOKUP($A45,'Top4 OTP Adjusted RAW'!$C:$J,8,FALSE)</f>
        <v>0.59850000000000003</v>
      </c>
    </row>
    <row r="46" spans="1:11" x14ac:dyDescent="0.2">
      <c r="A46">
        <v>28</v>
      </c>
      <c r="B46" s="16" t="s">
        <v>52</v>
      </c>
      <c r="C46" s="16"/>
      <c r="D46" s="15" t="s">
        <v>137</v>
      </c>
      <c r="E46" s="11" t="s">
        <v>9</v>
      </c>
      <c r="F46" s="12">
        <f>VLOOKUP($A46,'Top4 OTP Adjusted RAW'!$C:$J,3,FALSE)</f>
        <v>0.83009999999999995</v>
      </c>
      <c r="G46" s="12">
        <f>VLOOKUP($A46,'Top4 OTP Adjusted RAW'!$C:$J,4,FALSE)</f>
        <v>0.89190000000000003</v>
      </c>
      <c r="H46" s="12">
        <f>VLOOKUP($A46,'Top4 OTP Adjusted RAW'!$C:$J,5,FALSE)</f>
        <v>0.79849999999999999</v>
      </c>
      <c r="I46" s="12">
        <f>VLOOKUP($A46,'Top4 OTP Adjusted RAW'!$C:$J,6,FALSE)</f>
        <v>0.82709999999999995</v>
      </c>
      <c r="J46" s="12">
        <f>VLOOKUP($A46,'Top4 OTP Adjusted RAW'!$C:$J,7,FALSE)</f>
        <v>0.80130000000000001</v>
      </c>
      <c r="K46" s="12">
        <f>VLOOKUP($A46,'Top4 OTP Adjusted RAW'!$C:$J,8,FALSE)</f>
        <v>0.68740000000000001</v>
      </c>
    </row>
    <row r="47" spans="1:11" x14ac:dyDescent="0.2">
      <c r="A47">
        <v>33</v>
      </c>
      <c r="B47" s="16" t="s">
        <v>53</v>
      </c>
      <c r="C47" s="16"/>
      <c r="D47" s="15" t="s">
        <v>137</v>
      </c>
      <c r="E47" s="11" t="s">
        <v>9</v>
      </c>
      <c r="F47" s="12">
        <f>VLOOKUP($A47,'Top4 OTP Adjusted RAW'!$C:$J,3,FALSE)</f>
        <v>0.82520000000000004</v>
      </c>
      <c r="G47" s="12">
        <f>VLOOKUP($A47,'Top4 OTP Adjusted RAW'!$C:$J,4,FALSE)</f>
        <v>0.88090000000000002</v>
      </c>
      <c r="H47" s="12">
        <f>VLOOKUP($A47,'Top4 OTP Adjusted RAW'!$C:$J,5,FALSE)</f>
        <v>0.76429999999999998</v>
      </c>
      <c r="I47" s="12">
        <f>VLOOKUP($A47,'Top4 OTP Adjusted RAW'!$C:$J,6,FALSE)</f>
        <v>0.82669999999999999</v>
      </c>
      <c r="J47" s="12">
        <f>VLOOKUP($A47,'Top4 OTP Adjusted RAW'!$C:$J,7,FALSE)</f>
        <v>0.78459999999999996</v>
      </c>
      <c r="K47" s="12">
        <f>VLOOKUP($A47,'Top4 OTP Adjusted RAW'!$C:$J,8,FALSE)</f>
        <v>0.69899999999999995</v>
      </c>
    </row>
    <row r="48" spans="1:11" x14ac:dyDescent="0.2">
      <c r="A48">
        <v>32</v>
      </c>
      <c r="B48" s="16" t="s">
        <v>54</v>
      </c>
      <c r="C48" s="16"/>
      <c r="D48" s="15" t="s">
        <v>137</v>
      </c>
      <c r="E48" s="11" t="s">
        <v>9</v>
      </c>
      <c r="F48" s="12">
        <f>VLOOKUP($A48,'Top4 OTP Adjusted RAW'!$C:$J,3,FALSE)</f>
        <v>0.7923</v>
      </c>
      <c r="G48" s="12">
        <f>VLOOKUP($A48,'Top4 OTP Adjusted RAW'!$C:$J,4,FALSE)</f>
        <v>0.84450000000000003</v>
      </c>
      <c r="H48" s="12">
        <f>VLOOKUP($A48,'Top4 OTP Adjusted RAW'!$C:$J,5,FALSE)</f>
        <v>0.79920000000000002</v>
      </c>
      <c r="I48" s="12">
        <f>VLOOKUP($A48,'Top4 OTP Adjusted RAW'!$C:$J,6,FALSE)</f>
        <v>0.83120000000000005</v>
      </c>
      <c r="J48" s="12">
        <f>VLOOKUP($A48,'Top4 OTP Adjusted RAW'!$C:$J,7,FALSE)</f>
        <v>0.76470000000000005</v>
      </c>
      <c r="K48" s="12">
        <f>VLOOKUP($A48,'Top4 OTP Adjusted RAW'!$C:$J,8,FALSE)</f>
        <v>0.59360000000000002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d4XA2Ck9HPf5spOHbVM8GeMrK0At5dov2yk9XhWCeusIGWirbt0tSz3h6dLWfAVe5bZ3A4lMohNR9ywsrX8qwA==" saltValue="K3ahpSPTyt78ghgpIDYX9Q==" spinCount="100000" sheet="1" objects="1" scenarios="1"/>
  <conditionalFormatting sqref="F3:F48">
    <cfRule type="cellIs" dxfId="0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4054-1EC8-47AA-B403-3A5D14061F0F}">
  <dimension ref="A1:D39"/>
  <sheetViews>
    <sheetView workbookViewId="0">
      <selection activeCell="Q25" sqref="Q25"/>
    </sheetView>
  </sheetViews>
  <sheetFormatPr defaultRowHeight="12.75" x14ac:dyDescent="0.2"/>
  <sheetData>
    <row r="1" spans="1:4" x14ac:dyDescent="0.2">
      <c r="A1" t="s">
        <v>104</v>
      </c>
    </row>
    <row r="2" spans="1:4" x14ac:dyDescent="0.2">
      <c r="A2" t="s">
        <v>105</v>
      </c>
    </row>
    <row r="3" spans="1:4" x14ac:dyDescent="0.2">
      <c r="A3" t="s">
        <v>106</v>
      </c>
    </row>
    <row r="4" spans="1:4" x14ac:dyDescent="0.2">
      <c r="A4" t="s">
        <v>107</v>
      </c>
    </row>
    <row r="5" spans="1:4" x14ac:dyDescent="0.2">
      <c r="A5" t="s">
        <v>108</v>
      </c>
      <c r="B5" t="s">
        <v>80</v>
      </c>
    </row>
    <row r="6" spans="1:4" x14ac:dyDescent="0.2">
      <c r="A6" t="s">
        <v>109</v>
      </c>
      <c r="D6" t="s">
        <v>81</v>
      </c>
    </row>
    <row r="7" spans="1:4" x14ac:dyDescent="0.2">
      <c r="A7" t="s">
        <v>110</v>
      </c>
      <c r="D7" t="s">
        <v>82</v>
      </c>
    </row>
    <row r="8" spans="1:4" x14ac:dyDescent="0.2">
      <c r="A8" t="s">
        <v>111</v>
      </c>
      <c r="D8" t="s">
        <v>83</v>
      </c>
    </row>
    <row r="9" spans="1:4" x14ac:dyDescent="0.2">
      <c r="A9" t="s">
        <v>112</v>
      </c>
      <c r="D9" t="s">
        <v>84</v>
      </c>
    </row>
    <row r="10" spans="1:4" x14ac:dyDescent="0.2">
      <c r="A10" t="s">
        <v>113</v>
      </c>
      <c r="D10" t="s">
        <v>85</v>
      </c>
    </row>
    <row r="11" spans="1:4" x14ac:dyDescent="0.2">
      <c r="A11" t="s">
        <v>114</v>
      </c>
      <c r="B11" t="s">
        <v>86</v>
      </c>
    </row>
    <row r="12" spans="1:4" x14ac:dyDescent="0.2">
      <c r="A12" t="s">
        <v>115</v>
      </c>
      <c r="B12" t="s">
        <v>87</v>
      </c>
    </row>
    <row r="13" spans="1:4" x14ac:dyDescent="0.2">
      <c r="A13" t="s">
        <v>116</v>
      </c>
      <c r="B13" t="s">
        <v>88</v>
      </c>
    </row>
    <row r="14" spans="1:4" x14ac:dyDescent="0.2">
      <c r="A14" t="s">
        <v>117</v>
      </c>
      <c r="B14" t="s">
        <v>89</v>
      </c>
    </row>
    <row r="15" spans="1:4" x14ac:dyDescent="0.2">
      <c r="A15" t="s">
        <v>115</v>
      </c>
      <c r="B15" t="s">
        <v>87</v>
      </c>
    </row>
    <row r="16" spans="1:4" x14ac:dyDescent="0.2">
      <c r="A16" t="s">
        <v>118</v>
      </c>
      <c r="B16" t="s">
        <v>90</v>
      </c>
    </row>
    <row r="17" spans="1:2" x14ac:dyDescent="0.2">
      <c r="A17" t="s">
        <v>119</v>
      </c>
      <c r="B17" t="s">
        <v>91</v>
      </c>
    </row>
    <row r="18" spans="1:2" x14ac:dyDescent="0.2">
      <c r="A18" t="s">
        <v>115</v>
      </c>
    </row>
    <row r="19" spans="1:2" x14ac:dyDescent="0.2">
      <c r="A19" t="s">
        <v>120</v>
      </c>
      <c r="B19" t="s">
        <v>92</v>
      </c>
    </row>
    <row r="20" spans="1:2" x14ac:dyDescent="0.2">
      <c r="A20" t="s">
        <v>121</v>
      </c>
      <c r="B20" t="s">
        <v>93</v>
      </c>
    </row>
    <row r="21" spans="1:2" x14ac:dyDescent="0.2">
      <c r="A21" t="s">
        <v>115</v>
      </c>
    </row>
    <row r="22" spans="1:2" x14ac:dyDescent="0.2">
      <c r="A22" t="s">
        <v>122</v>
      </c>
      <c r="B22" t="s">
        <v>94</v>
      </c>
    </row>
    <row r="23" spans="1:2" x14ac:dyDescent="0.2">
      <c r="A23" t="s">
        <v>123</v>
      </c>
      <c r="B23" t="s">
        <v>95</v>
      </c>
    </row>
    <row r="24" spans="1:2" x14ac:dyDescent="0.2">
      <c r="A24" t="s">
        <v>115</v>
      </c>
    </row>
    <row r="25" spans="1:2" x14ac:dyDescent="0.2">
      <c r="A25" t="s">
        <v>124</v>
      </c>
      <c r="B25" t="s">
        <v>96</v>
      </c>
    </row>
    <row r="26" spans="1:2" x14ac:dyDescent="0.2">
      <c r="A26" t="s">
        <v>125</v>
      </c>
      <c r="B26" t="s">
        <v>97</v>
      </c>
    </row>
    <row r="27" spans="1:2" x14ac:dyDescent="0.2">
      <c r="A27" t="s">
        <v>115</v>
      </c>
    </row>
    <row r="28" spans="1:2" x14ac:dyDescent="0.2">
      <c r="A28" t="s">
        <v>126</v>
      </c>
    </row>
    <row r="29" spans="1:2" x14ac:dyDescent="0.2">
      <c r="A29" t="s">
        <v>127</v>
      </c>
    </row>
    <row r="30" spans="1:2" x14ac:dyDescent="0.2">
      <c r="A30" t="s">
        <v>128</v>
      </c>
      <c r="B30" t="s">
        <v>98</v>
      </c>
    </row>
    <row r="31" spans="1:2" x14ac:dyDescent="0.2">
      <c r="A31" t="s">
        <v>129</v>
      </c>
      <c r="B31" t="s">
        <v>99</v>
      </c>
    </row>
    <row r="32" spans="1:2" x14ac:dyDescent="0.2">
      <c r="A32" t="s">
        <v>130</v>
      </c>
      <c r="B32" t="s">
        <v>100</v>
      </c>
    </row>
    <row r="33" spans="1:2" x14ac:dyDescent="0.2">
      <c r="A33" t="s">
        <v>131</v>
      </c>
      <c r="B33" t="s">
        <v>101</v>
      </c>
    </row>
    <row r="34" spans="1:2" x14ac:dyDescent="0.2">
      <c r="A34" t="s">
        <v>132</v>
      </c>
      <c r="B34" t="s">
        <v>102</v>
      </c>
    </row>
    <row r="35" spans="1:2" x14ac:dyDescent="0.2">
      <c r="A35" t="s">
        <v>133</v>
      </c>
      <c r="B35" t="s">
        <v>103</v>
      </c>
    </row>
    <row r="36" spans="1:2" x14ac:dyDescent="0.2">
      <c r="A36" t="s">
        <v>134</v>
      </c>
    </row>
    <row r="37" spans="1:2" x14ac:dyDescent="0.2">
      <c r="A37" t="s">
        <v>105</v>
      </c>
    </row>
    <row r="38" spans="1:2" x14ac:dyDescent="0.2">
      <c r="A38" t="s">
        <v>135</v>
      </c>
    </row>
    <row r="39" spans="1:2" x14ac:dyDescent="0.2">
      <c r="A39" t="s">
        <v>136</v>
      </c>
    </row>
  </sheetData>
  <sheetProtection algorithmName="SHA-512" hashValue="rwOXW2UIuuM+gPPtW4I65kJK4zFUsIVOygAr1nR9/TzlvLpd56EKhZr1C1uyCzeX0s7h5QMqPo7pjQKVzd5Nnw==" saltValue="XGiCLFa8MiK3JiFkyOyW2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F757-A5AC-44B9-A55F-A556F2FEA3F9}">
  <dimension ref="A1:J45"/>
  <sheetViews>
    <sheetView workbookViewId="0">
      <selection activeCell="F46" sqref="F46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10" width="12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70</v>
      </c>
      <c r="B2" t="s">
        <v>34</v>
      </c>
      <c r="C2">
        <v>56</v>
      </c>
      <c r="D2" t="s">
        <v>70</v>
      </c>
      <c r="E2" s="25">
        <v>0.87260000000000004</v>
      </c>
      <c r="F2" s="25">
        <v>0.93530000000000002</v>
      </c>
      <c r="G2" s="25">
        <v>0.86250000000000004</v>
      </c>
      <c r="H2" s="25">
        <v>0.91959999999999997</v>
      </c>
      <c r="I2" s="25">
        <v>0.85250000000000004</v>
      </c>
      <c r="J2" s="25">
        <v>0.69689999999999996</v>
      </c>
    </row>
    <row r="3" spans="1:10" x14ac:dyDescent="0.2">
      <c r="A3" t="s">
        <v>66</v>
      </c>
      <c r="B3" t="s">
        <v>67</v>
      </c>
      <c r="C3">
        <v>45</v>
      </c>
      <c r="D3" t="s">
        <v>66</v>
      </c>
      <c r="E3" s="25">
        <v>0.80859999999999999</v>
      </c>
      <c r="F3" s="25">
        <v>0.86799999999999999</v>
      </c>
      <c r="G3" s="25">
        <v>0.79139999999999999</v>
      </c>
      <c r="H3" s="25">
        <v>0.82269999999999999</v>
      </c>
      <c r="I3" s="25">
        <v>0.81459999999999999</v>
      </c>
      <c r="J3" s="25">
        <v>0.58020000000000005</v>
      </c>
    </row>
    <row r="4" spans="1:10" x14ac:dyDescent="0.2">
      <c r="A4" t="s">
        <v>66</v>
      </c>
      <c r="B4" t="s">
        <v>54</v>
      </c>
      <c r="C4">
        <v>32</v>
      </c>
      <c r="D4" t="s">
        <v>66</v>
      </c>
      <c r="E4" s="25">
        <v>0.7923</v>
      </c>
      <c r="F4" s="25">
        <v>0.84450000000000003</v>
      </c>
      <c r="G4" s="25">
        <v>0.79920000000000002</v>
      </c>
      <c r="H4" s="25">
        <v>0.83120000000000005</v>
      </c>
      <c r="I4" s="25">
        <v>0.76470000000000005</v>
      </c>
      <c r="J4" s="25">
        <v>0.59360000000000002</v>
      </c>
    </row>
    <row r="5" spans="1:10" x14ac:dyDescent="0.2">
      <c r="A5" t="s">
        <v>66</v>
      </c>
      <c r="B5" t="s">
        <v>49</v>
      </c>
      <c r="C5">
        <v>48</v>
      </c>
      <c r="D5" t="s">
        <v>66</v>
      </c>
      <c r="E5" s="25">
        <v>0.85650000000000004</v>
      </c>
      <c r="F5" s="25">
        <v>0.8599</v>
      </c>
      <c r="G5" s="25">
        <v>0.84330000000000005</v>
      </c>
      <c r="H5" s="25">
        <v>0.88849999999999996</v>
      </c>
      <c r="I5" s="25">
        <v>0.85929999999999995</v>
      </c>
      <c r="J5" s="25">
        <v>0.70030000000000003</v>
      </c>
    </row>
    <row r="6" spans="1:10" x14ac:dyDescent="0.2">
      <c r="A6" t="s">
        <v>66</v>
      </c>
      <c r="B6" t="s">
        <v>46</v>
      </c>
      <c r="C6">
        <v>52</v>
      </c>
      <c r="D6" t="s">
        <v>66</v>
      </c>
      <c r="E6" s="25">
        <v>0.77800000000000002</v>
      </c>
      <c r="F6" s="25">
        <v>0.87250000000000005</v>
      </c>
      <c r="G6" s="25">
        <v>0.76229999999999998</v>
      </c>
      <c r="H6" s="25">
        <v>0.83109999999999995</v>
      </c>
      <c r="I6" s="25">
        <v>0.81420000000000003</v>
      </c>
      <c r="J6" s="25">
        <v>0.58360000000000001</v>
      </c>
    </row>
    <row r="7" spans="1:10" x14ac:dyDescent="0.2">
      <c r="A7" t="s">
        <v>70</v>
      </c>
      <c r="B7" t="s">
        <v>79</v>
      </c>
      <c r="C7">
        <v>15</v>
      </c>
      <c r="D7" t="s">
        <v>70</v>
      </c>
      <c r="E7" s="25">
        <v>0.90800000000000003</v>
      </c>
      <c r="F7" s="25">
        <v>0.91949999999999998</v>
      </c>
      <c r="G7" s="25">
        <v>0.89290000000000003</v>
      </c>
      <c r="H7" s="25">
        <v>0.91849999999999998</v>
      </c>
      <c r="I7" s="25">
        <v>0.92989999999999995</v>
      </c>
      <c r="J7" s="25">
        <v>0.49259999999999998</v>
      </c>
    </row>
    <row r="8" spans="1:10" x14ac:dyDescent="0.2">
      <c r="A8" t="s">
        <v>70</v>
      </c>
      <c r="B8" t="s">
        <v>26</v>
      </c>
      <c r="C8">
        <v>21</v>
      </c>
      <c r="D8" t="s">
        <v>70</v>
      </c>
      <c r="E8" s="25">
        <v>0.93589999999999995</v>
      </c>
      <c r="F8" s="25">
        <v>0.9496</v>
      </c>
      <c r="G8" s="25">
        <v>0.92849999999999999</v>
      </c>
      <c r="H8" s="25">
        <v>0.95120000000000005</v>
      </c>
      <c r="I8" s="25">
        <v>0.93730000000000002</v>
      </c>
      <c r="J8" s="25">
        <v>0.54359999999999997</v>
      </c>
    </row>
    <row r="9" spans="1:10" x14ac:dyDescent="0.2">
      <c r="A9" t="s">
        <v>70</v>
      </c>
      <c r="B9" t="s">
        <v>19</v>
      </c>
      <c r="C9">
        <v>36</v>
      </c>
      <c r="D9" t="s">
        <v>70</v>
      </c>
      <c r="E9" s="25">
        <v>0.86890000000000001</v>
      </c>
      <c r="F9" s="25">
        <v>0.94110000000000005</v>
      </c>
      <c r="G9" s="25">
        <v>0.84689999999999999</v>
      </c>
      <c r="H9" s="25">
        <v>0.8851</v>
      </c>
      <c r="I9" s="25">
        <v>0.88900000000000001</v>
      </c>
      <c r="J9" s="25">
        <v>0.66379999999999995</v>
      </c>
    </row>
    <row r="10" spans="1:10" x14ac:dyDescent="0.2">
      <c r="A10" t="s">
        <v>66</v>
      </c>
      <c r="B10" t="s">
        <v>44</v>
      </c>
      <c r="C10">
        <v>30</v>
      </c>
      <c r="D10" t="s">
        <v>66</v>
      </c>
      <c r="E10" s="25">
        <v>0.87160000000000004</v>
      </c>
      <c r="F10" s="25">
        <v>0.90639999999999998</v>
      </c>
      <c r="G10" s="25">
        <v>0.85680000000000001</v>
      </c>
      <c r="H10" s="25">
        <v>0.88300000000000001</v>
      </c>
      <c r="I10" s="25">
        <v>0.87580000000000002</v>
      </c>
      <c r="J10" s="25">
        <v>0.66010000000000002</v>
      </c>
    </row>
    <row r="11" spans="1:10" x14ac:dyDescent="0.2">
      <c r="A11" t="s">
        <v>66</v>
      </c>
      <c r="B11" t="s">
        <v>52</v>
      </c>
      <c r="C11">
        <v>28</v>
      </c>
      <c r="D11" t="s">
        <v>66</v>
      </c>
      <c r="E11" s="25">
        <v>0.83009999999999995</v>
      </c>
      <c r="F11" s="25">
        <v>0.89190000000000003</v>
      </c>
      <c r="G11" s="25">
        <v>0.79849999999999999</v>
      </c>
      <c r="H11" s="25">
        <v>0.82709999999999995</v>
      </c>
      <c r="I11" s="25">
        <v>0.80130000000000001</v>
      </c>
      <c r="J11" s="25">
        <v>0.68740000000000001</v>
      </c>
    </row>
    <row r="12" spans="1:10" x14ac:dyDescent="0.2">
      <c r="A12" t="s">
        <v>70</v>
      </c>
      <c r="B12" t="s">
        <v>71</v>
      </c>
      <c r="C12">
        <v>3</v>
      </c>
      <c r="D12" t="s">
        <v>70</v>
      </c>
      <c r="E12" s="25">
        <v>0.89449999999999996</v>
      </c>
      <c r="F12" s="25">
        <v>0.91259999999999997</v>
      </c>
      <c r="G12" s="25">
        <v>0.85960000000000003</v>
      </c>
      <c r="H12" s="25">
        <v>0.9022</v>
      </c>
      <c r="I12" s="25">
        <v>0.91420000000000001</v>
      </c>
      <c r="J12" s="25">
        <v>0.70940000000000003</v>
      </c>
    </row>
    <row r="13" spans="1:10" x14ac:dyDescent="0.2">
      <c r="A13" t="s">
        <v>68</v>
      </c>
      <c r="B13" t="s">
        <v>69</v>
      </c>
      <c r="C13">
        <v>1</v>
      </c>
      <c r="D13" t="s">
        <v>68</v>
      </c>
      <c r="E13" s="25">
        <v>0.89370000000000005</v>
      </c>
      <c r="F13" s="25">
        <v>0.90569999999999995</v>
      </c>
      <c r="G13" s="25">
        <v>0.88019999999999998</v>
      </c>
      <c r="H13" s="25">
        <v>0.89910000000000001</v>
      </c>
      <c r="I13" s="25">
        <v>0.90449999999999997</v>
      </c>
      <c r="J13" s="25">
        <v>0.74039999999999995</v>
      </c>
    </row>
    <row r="14" spans="1:10" x14ac:dyDescent="0.2">
      <c r="A14" t="s">
        <v>66</v>
      </c>
      <c r="B14" t="s">
        <v>51</v>
      </c>
      <c r="C14">
        <v>16</v>
      </c>
      <c r="D14" t="s">
        <v>66</v>
      </c>
      <c r="E14" s="25">
        <v>0.81110000000000004</v>
      </c>
      <c r="F14" s="25">
        <v>0.85709999999999997</v>
      </c>
      <c r="G14" s="25">
        <v>0.77190000000000003</v>
      </c>
      <c r="H14" s="25">
        <v>0.83209999999999995</v>
      </c>
      <c r="I14" s="25">
        <v>0.79059999999999997</v>
      </c>
      <c r="J14" s="25">
        <v>0.59850000000000003</v>
      </c>
    </row>
    <row r="15" spans="1:10" x14ac:dyDescent="0.2">
      <c r="A15" t="s">
        <v>70</v>
      </c>
      <c r="B15" t="s">
        <v>73</v>
      </c>
      <c r="C15">
        <v>24</v>
      </c>
      <c r="D15" t="s">
        <v>70</v>
      </c>
      <c r="E15" s="25">
        <v>0.92320000000000002</v>
      </c>
      <c r="F15" s="25">
        <v>0.89970000000000006</v>
      </c>
      <c r="G15" s="25">
        <v>0.8911</v>
      </c>
      <c r="H15" s="25">
        <v>0.92749999999999999</v>
      </c>
      <c r="I15" s="25">
        <v>0.93689999999999996</v>
      </c>
      <c r="J15" s="25">
        <v>0.81089999999999995</v>
      </c>
    </row>
    <row r="16" spans="1:10" x14ac:dyDescent="0.2">
      <c r="A16" t="s">
        <v>70</v>
      </c>
      <c r="B16" t="s">
        <v>20</v>
      </c>
      <c r="C16">
        <v>9</v>
      </c>
      <c r="D16" t="s">
        <v>70</v>
      </c>
      <c r="E16" s="25">
        <v>0.92479999999999996</v>
      </c>
      <c r="F16" s="25">
        <v>0.94520000000000004</v>
      </c>
      <c r="G16" s="25">
        <v>0.88519999999999999</v>
      </c>
      <c r="H16" s="25">
        <v>0.94830000000000003</v>
      </c>
      <c r="I16" s="25">
        <v>0.9506</v>
      </c>
      <c r="J16" s="25">
        <v>0.84619999999999995</v>
      </c>
    </row>
    <row r="17" spans="1:10" x14ac:dyDescent="0.2">
      <c r="A17" t="s">
        <v>70</v>
      </c>
      <c r="B17" t="s">
        <v>13</v>
      </c>
      <c r="C17">
        <v>51</v>
      </c>
      <c r="D17" t="s">
        <v>70</v>
      </c>
      <c r="E17" s="25">
        <v>0.92920000000000003</v>
      </c>
      <c r="F17" s="25">
        <v>0.93979999999999997</v>
      </c>
      <c r="G17" s="25">
        <v>0.79800000000000004</v>
      </c>
      <c r="H17" s="25">
        <v>0.93930000000000002</v>
      </c>
      <c r="I17" s="25">
        <v>0.8992</v>
      </c>
      <c r="J17" s="25">
        <v>0.70550000000000002</v>
      </c>
    </row>
    <row r="18" spans="1:10" x14ac:dyDescent="0.2">
      <c r="A18" t="s">
        <v>70</v>
      </c>
      <c r="B18" t="s">
        <v>11</v>
      </c>
      <c r="C18">
        <v>47</v>
      </c>
      <c r="D18" t="s">
        <v>70</v>
      </c>
      <c r="E18" s="25">
        <v>0.87450000000000006</v>
      </c>
      <c r="F18" s="25">
        <v>0.89539999999999997</v>
      </c>
      <c r="G18" s="25">
        <v>0.81379999999999997</v>
      </c>
      <c r="H18" s="25">
        <v>0.89939999999999998</v>
      </c>
      <c r="I18" s="25">
        <v>0.87180000000000002</v>
      </c>
      <c r="J18" s="25">
        <v>0.73209999999999997</v>
      </c>
    </row>
    <row r="19" spans="1:10" x14ac:dyDescent="0.2">
      <c r="A19" t="s">
        <v>70</v>
      </c>
      <c r="B19" t="s">
        <v>75</v>
      </c>
      <c r="C19">
        <v>37</v>
      </c>
      <c r="D19" t="s">
        <v>70</v>
      </c>
      <c r="E19" s="25">
        <v>0.90759999999999996</v>
      </c>
      <c r="F19" s="25">
        <v>0.94030000000000002</v>
      </c>
      <c r="G19" s="25">
        <v>0.87839999999999996</v>
      </c>
      <c r="H19" s="25">
        <v>0.92769999999999997</v>
      </c>
      <c r="I19" s="25">
        <v>0.91679999999999995</v>
      </c>
      <c r="J19" s="25">
        <v>0.75280000000000002</v>
      </c>
    </row>
    <row r="20" spans="1:10" x14ac:dyDescent="0.2">
      <c r="A20" t="s">
        <v>70</v>
      </c>
      <c r="B20" t="s">
        <v>36</v>
      </c>
      <c r="C20">
        <v>57</v>
      </c>
      <c r="D20" t="s">
        <v>70</v>
      </c>
      <c r="E20" s="25">
        <v>0.89239999999999997</v>
      </c>
      <c r="F20" s="25">
        <v>0.9264</v>
      </c>
      <c r="G20" s="25">
        <v>0.87170000000000003</v>
      </c>
      <c r="H20" s="25">
        <v>0.90680000000000005</v>
      </c>
      <c r="I20" s="25">
        <v>0.87329999999999997</v>
      </c>
      <c r="J20" s="25">
        <v>0.68379999999999996</v>
      </c>
    </row>
    <row r="21" spans="1:10" x14ac:dyDescent="0.2">
      <c r="A21" t="s">
        <v>70</v>
      </c>
      <c r="B21" t="s">
        <v>78</v>
      </c>
      <c r="C21">
        <v>46</v>
      </c>
      <c r="D21" t="s">
        <v>70</v>
      </c>
      <c r="E21" s="25">
        <v>0.89390000000000003</v>
      </c>
      <c r="F21" s="25">
        <v>0.89570000000000005</v>
      </c>
      <c r="G21" s="25">
        <v>0.84840000000000004</v>
      </c>
      <c r="H21" s="25">
        <v>0.90010000000000001</v>
      </c>
      <c r="I21" s="25">
        <v>0.87760000000000005</v>
      </c>
      <c r="J21" s="25">
        <v>0.69099999999999995</v>
      </c>
    </row>
    <row r="22" spans="1:10" x14ac:dyDescent="0.2">
      <c r="A22" t="s">
        <v>66</v>
      </c>
      <c r="B22" t="s">
        <v>42</v>
      </c>
      <c r="C22">
        <v>26</v>
      </c>
      <c r="D22" t="s">
        <v>66</v>
      </c>
      <c r="E22" s="25">
        <v>0.76600000000000001</v>
      </c>
      <c r="F22" s="25">
        <v>0.87150000000000005</v>
      </c>
      <c r="G22" s="25">
        <v>0.74790000000000001</v>
      </c>
      <c r="H22" s="25">
        <v>0.82130000000000003</v>
      </c>
      <c r="I22" s="25">
        <v>0.7964</v>
      </c>
      <c r="J22" s="25">
        <v>0.58799999999999997</v>
      </c>
    </row>
    <row r="23" spans="1:10" x14ac:dyDescent="0.2">
      <c r="A23" t="s">
        <v>70</v>
      </c>
      <c r="B23" t="s">
        <v>25</v>
      </c>
      <c r="C23">
        <v>29</v>
      </c>
      <c r="D23" t="s">
        <v>70</v>
      </c>
      <c r="E23" s="25">
        <v>0.91920000000000002</v>
      </c>
      <c r="F23" s="25">
        <v>0.91779999999999995</v>
      </c>
      <c r="G23" s="25">
        <v>0.88160000000000005</v>
      </c>
      <c r="H23" s="25">
        <v>0.92559999999999998</v>
      </c>
      <c r="I23" s="25">
        <v>0.90159999999999996</v>
      </c>
      <c r="J23" s="25">
        <v>0.79400000000000004</v>
      </c>
    </row>
    <row r="24" spans="1:10" x14ac:dyDescent="0.2">
      <c r="A24" t="s">
        <v>68</v>
      </c>
      <c r="B24" t="s">
        <v>10</v>
      </c>
      <c r="C24">
        <v>5</v>
      </c>
      <c r="D24" t="s">
        <v>68</v>
      </c>
      <c r="E24" s="25">
        <v>0.87180000000000002</v>
      </c>
      <c r="F24" s="25">
        <v>0.88780000000000003</v>
      </c>
      <c r="G24" s="25">
        <v>0.83040000000000003</v>
      </c>
      <c r="H24" s="25">
        <v>0.90600000000000003</v>
      </c>
      <c r="I24" s="25">
        <v>0.89880000000000004</v>
      </c>
      <c r="J24" s="25">
        <v>0.68330000000000002</v>
      </c>
    </row>
    <row r="25" spans="1:10" x14ac:dyDescent="0.2">
      <c r="A25" t="s">
        <v>70</v>
      </c>
      <c r="B25" t="s">
        <v>30</v>
      </c>
      <c r="C25">
        <v>20</v>
      </c>
      <c r="D25" t="s">
        <v>70</v>
      </c>
      <c r="E25" s="25">
        <v>0.88019999999999998</v>
      </c>
      <c r="F25" s="25">
        <v>0.89449999999999996</v>
      </c>
      <c r="G25" s="25">
        <v>0.88100000000000001</v>
      </c>
      <c r="H25" s="25">
        <v>0.88249999999999995</v>
      </c>
      <c r="I25" s="25">
        <v>0.88290000000000002</v>
      </c>
      <c r="J25" s="25">
        <v>0.70640000000000003</v>
      </c>
    </row>
    <row r="26" spans="1:10" x14ac:dyDescent="0.2">
      <c r="A26" t="s">
        <v>70</v>
      </c>
      <c r="B26" t="s">
        <v>37</v>
      </c>
      <c r="C26">
        <v>67</v>
      </c>
      <c r="D26" t="s">
        <v>70</v>
      </c>
      <c r="E26" s="25">
        <v>0.95650000000000002</v>
      </c>
      <c r="F26" s="25">
        <v>0.94650000000000001</v>
      </c>
      <c r="G26" s="25">
        <v>0.93489999999999995</v>
      </c>
      <c r="H26" s="25">
        <v>0.95109999999999995</v>
      </c>
      <c r="I26" s="25">
        <v>0.95940000000000003</v>
      </c>
      <c r="J26" s="25">
        <v>0.745</v>
      </c>
    </row>
    <row r="27" spans="1:10" x14ac:dyDescent="0.2">
      <c r="A27" t="s">
        <v>66</v>
      </c>
      <c r="B27" t="s">
        <v>45</v>
      </c>
      <c r="C27">
        <v>34</v>
      </c>
      <c r="D27" t="s">
        <v>66</v>
      </c>
      <c r="E27" s="25">
        <v>0.81069999999999998</v>
      </c>
      <c r="F27" s="25">
        <v>0.89049999999999996</v>
      </c>
      <c r="G27" s="25">
        <v>0.77039999999999997</v>
      </c>
      <c r="H27" s="25">
        <v>0.85680000000000001</v>
      </c>
      <c r="I27" s="25">
        <v>0.80179999999999996</v>
      </c>
      <c r="J27" s="25">
        <v>0.62009999999999998</v>
      </c>
    </row>
    <row r="28" spans="1:10" x14ac:dyDescent="0.2">
      <c r="A28" t="s">
        <v>70</v>
      </c>
      <c r="B28" t="s">
        <v>76</v>
      </c>
      <c r="C28">
        <v>39</v>
      </c>
      <c r="D28" t="s">
        <v>70</v>
      </c>
      <c r="E28" s="25">
        <v>0.877</v>
      </c>
      <c r="F28" s="25">
        <v>0.91379999999999995</v>
      </c>
      <c r="G28" s="25">
        <v>0.87409999999999999</v>
      </c>
      <c r="H28" s="25">
        <v>0.90229999999999999</v>
      </c>
      <c r="I28" s="25">
        <v>0.85170000000000001</v>
      </c>
      <c r="J28" s="25">
        <v>0.67949999999999999</v>
      </c>
    </row>
    <row r="29" spans="1:10" x14ac:dyDescent="0.2">
      <c r="A29" t="s">
        <v>70</v>
      </c>
      <c r="B29" t="s">
        <v>35</v>
      </c>
      <c r="C29">
        <v>35</v>
      </c>
      <c r="D29" t="s">
        <v>70</v>
      </c>
      <c r="E29" s="25">
        <v>0.89759999999999995</v>
      </c>
      <c r="F29" s="25">
        <v>0.91590000000000005</v>
      </c>
      <c r="G29" s="25">
        <v>0.85550000000000004</v>
      </c>
      <c r="H29" s="25">
        <v>0.93020000000000003</v>
      </c>
      <c r="I29" s="25">
        <v>0.89749999999999996</v>
      </c>
      <c r="J29" s="25">
        <v>0.78559999999999997</v>
      </c>
    </row>
    <row r="30" spans="1:10" x14ac:dyDescent="0.2">
      <c r="A30" t="s">
        <v>70</v>
      </c>
      <c r="B30" t="s">
        <v>33</v>
      </c>
      <c r="C30">
        <v>22</v>
      </c>
      <c r="D30" t="s">
        <v>70</v>
      </c>
      <c r="E30" s="25">
        <v>0.871</v>
      </c>
      <c r="F30" s="25">
        <v>0.92200000000000004</v>
      </c>
      <c r="G30" s="25">
        <v>0.8508</v>
      </c>
      <c r="H30" s="25">
        <v>0.89590000000000003</v>
      </c>
      <c r="I30" s="25">
        <v>0.88070000000000004</v>
      </c>
      <c r="J30" s="25">
        <v>0.67290000000000005</v>
      </c>
    </row>
    <row r="31" spans="1:10" x14ac:dyDescent="0.2">
      <c r="A31" t="s">
        <v>66</v>
      </c>
      <c r="B31" t="s">
        <v>50</v>
      </c>
      <c r="C31">
        <v>19</v>
      </c>
      <c r="D31" t="s">
        <v>66</v>
      </c>
      <c r="E31" s="25">
        <v>0.79679999999999995</v>
      </c>
      <c r="F31" s="25">
        <v>0.86150000000000004</v>
      </c>
      <c r="G31" s="25">
        <v>0.77880000000000005</v>
      </c>
      <c r="H31" s="25">
        <v>0.80620000000000003</v>
      </c>
      <c r="I31" s="25">
        <v>0.79379999999999995</v>
      </c>
      <c r="J31" s="25">
        <v>0.60089999999999999</v>
      </c>
    </row>
    <row r="32" spans="1:10" x14ac:dyDescent="0.2">
      <c r="A32" t="s">
        <v>70</v>
      </c>
      <c r="B32" t="s">
        <v>39</v>
      </c>
      <c r="C32">
        <v>4</v>
      </c>
      <c r="D32" t="s">
        <v>70</v>
      </c>
      <c r="E32" s="25">
        <v>0.90110000000000001</v>
      </c>
      <c r="F32" s="25">
        <v>0.92630000000000001</v>
      </c>
      <c r="G32" s="25">
        <v>0.86829999999999996</v>
      </c>
      <c r="H32" s="25">
        <v>0.91890000000000005</v>
      </c>
      <c r="I32" s="25">
        <v>0.89080000000000004</v>
      </c>
      <c r="J32" s="25">
        <v>0.67910000000000004</v>
      </c>
    </row>
    <row r="33" spans="1:10" x14ac:dyDescent="0.2">
      <c r="A33" t="s">
        <v>66</v>
      </c>
      <c r="B33" t="s">
        <v>53</v>
      </c>
      <c r="C33">
        <v>33</v>
      </c>
      <c r="D33" t="s">
        <v>66</v>
      </c>
      <c r="E33" s="25">
        <v>0.82520000000000004</v>
      </c>
      <c r="F33" s="25">
        <v>0.88090000000000002</v>
      </c>
      <c r="G33" s="25">
        <v>0.76429999999999998</v>
      </c>
      <c r="H33" s="25">
        <v>0.82669999999999999</v>
      </c>
      <c r="I33" s="25">
        <v>0.78459999999999996</v>
      </c>
      <c r="J33" s="25">
        <v>0.69899999999999995</v>
      </c>
    </row>
    <row r="34" spans="1:10" x14ac:dyDescent="0.2">
      <c r="A34" t="s">
        <v>70</v>
      </c>
      <c r="B34" t="s">
        <v>77</v>
      </c>
      <c r="C34">
        <v>7</v>
      </c>
      <c r="D34" t="s">
        <v>70</v>
      </c>
      <c r="E34" s="25">
        <v>0.91339999999999999</v>
      </c>
      <c r="F34" s="25">
        <v>0.92490000000000006</v>
      </c>
      <c r="G34" s="25">
        <v>0.88719999999999999</v>
      </c>
      <c r="H34" s="25">
        <v>0.91300000000000003</v>
      </c>
      <c r="I34" s="25">
        <v>0.89570000000000005</v>
      </c>
      <c r="J34" s="25">
        <v>0.70050000000000001</v>
      </c>
    </row>
    <row r="35" spans="1:10" x14ac:dyDescent="0.2">
      <c r="A35" t="s">
        <v>70</v>
      </c>
      <c r="B35" t="s">
        <v>32</v>
      </c>
      <c r="C35">
        <v>65</v>
      </c>
      <c r="D35" t="s">
        <v>70</v>
      </c>
      <c r="E35" s="25">
        <v>0.93100000000000005</v>
      </c>
      <c r="F35" s="25">
        <v>0.95369999999999999</v>
      </c>
      <c r="G35" s="25">
        <v>0.92059999999999997</v>
      </c>
      <c r="H35" s="25">
        <v>0.94689999999999996</v>
      </c>
      <c r="I35" s="25">
        <v>0.9365</v>
      </c>
      <c r="J35" s="25">
        <v>0.74809999999999999</v>
      </c>
    </row>
    <row r="36" spans="1:10" x14ac:dyDescent="0.2">
      <c r="A36" t="s">
        <v>66</v>
      </c>
      <c r="B36" t="s">
        <v>40</v>
      </c>
      <c r="C36">
        <v>63</v>
      </c>
      <c r="D36" t="s">
        <v>66</v>
      </c>
      <c r="E36" s="25">
        <v>0.78669999999999995</v>
      </c>
      <c r="F36" s="25">
        <v>0.90459999999999996</v>
      </c>
      <c r="G36" s="25">
        <v>0.81740000000000002</v>
      </c>
      <c r="H36" s="25">
        <v>0.74129999999999996</v>
      </c>
      <c r="I36" s="25">
        <v>0.85809999999999997</v>
      </c>
      <c r="J36" s="25">
        <v>0.62</v>
      </c>
    </row>
    <row r="37" spans="1:10" x14ac:dyDescent="0.2">
      <c r="A37" t="s">
        <v>70</v>
      </c>
      <c r="B37" t="s">
        <v>15</v>
      </c>
      <c r="C37">
        <v>14</v>
      </c>
      <c r="D37" t="s">
        <v>70</v>
      </c>
      <c r="E37" s="25">
        <v>0.92879999999999996</v>
      </c>
      <c r="F37" s="25">
        <v>0.93779999999999997</v>
      </c>
      <c r="G37" s="25">
        <v>0.90010000000000001</v>
      </c>
      <c r="H37" s="25">
        <v>0.93879999999999997</v>
      </c>
      <c r="I37" s="25">
        <v>0.9264</v>
      </c>
      <c r="J37" s="25">
        <v>0.52400000000000002</v>
      </c>
    </row>
    <row r="38" spans="1:10" x14ac:dyDescent="0.2">
      <c r="A38" t="s">
        <v>66</v>
      </c>
      <c r="B38" t="s">
        <v>43</v>
      </c>
      <c r="C38">
        <v>18</v>
      </c>
      <c r="D38" t="s">
        <v>66</v>
      </c>
      <c r="E38" s="25">
        <v>0.80110000000000003</v>
      </c>
      <c r="F38" s="25">
        <v>0.83819999999999995</v>
      </c>
      <c r="G38" s="25">
        <v>0.78559999999999997</v>
      </c>
      <c r="H38" s="25">
        <v>0.82299999999999995</v>
      </c>
      <c r="I38" s="25">
        <v>0.78720000000000001</v>
      </c>
      <c r="J38" s="25">
        <v>0.64449999999999996</v>
      </c>
    </row>
    <row r="39" spans="1:10" x14ac:dyDescent="0.2">
      <c r="A39" t="s">
        <v>66</v>
      </c>
      <c r="B39" t="s">
        <v>41</v>
      </c>
      <c r="C39">
        <v>27</v>
      </c>
      <c r="D39" t="s">
        <v>66</v>
      </c>
      <c r="E39" s="25">
        <v>0.82079999999999997</v>
      </c>
      <c r="F39" s="25">
        <v>0.86870000000000003</v>
      </c>
      <c r="G39" s="25">
        <v>0.79310000000000003</v>
      </c>
      <c r="H39" s="25">
        <v>0.84089999999999998</v>
      </c>
      <c r="I39" s="25">
        <v>0.74009999999999998</v>
      </c>
      <c r="J39" s="25">
        <v>0.64690000000000003</v>
      </c>
    </row>
    <row r="40" spans="1:10" x14ac:dyDescent="0.2">
      <c r="A40" t="s">
        <v>70</v>
      </c>
      <c r="B40" t="s">
        <v>31</v>
      </c>
      <c r="C40">
        <v>41</v>
      </c>
      <c r="D40" t="s">
        <v>70</v>
      </c>
      <c r="E40" s="25">
        <v>0.90449999999999997</v>
      </c>
      <c r="F40" s="25">
        <v>0.90349999999999997</v>
      </c>
      <c r="G40" s="25">
        <v>0.86040000000000005</v>
      </c>
      <c r="H40" s="25">
        <v>0.89659999999999995</v>
      </c>
      <c r="I40" s="25">
        <v>0.90610000000000002</v>
      </c>
      <c r="J40" s="25">
        <v>0.69699999999999995</v>
      </c>
    </row>
    <row r="41" spans="1:10" x14ac:dyDescent="0.2">
      <c r="A41" t="s">
        <v>70</v>
      </c>
      <c r="B41" t="s">
        <v>12</v>
      </c>
      <c r="C41">
        <v>50</v>
      </c>
      <c r="D41" t="s">
        <v>70</v>
      </c>
      <c r="E41" s="25">
        <v>0.91279999999999994</v>
      </c>
      <c r="F41" s="25">
        <v>0.92630000000000001</v>
      </c>
      <c r="G41" s="25">
        <v>0.86080000000000001</v>
      </c>
      <c r="H41" s="25">
        <v>0.93089999999999995</v>
      </c>
      <c r="I41" s="25">
        <v>0.87290000000000001</v>
      </c>
      <c r="J41" s="25">
        <v>0.71260000000000001</v>
      </c>
    </row>
    <row r="42" spans="1:10" x14ac:dyDescent="0.2">
      <c r="A42" t="s">
        <v>66</v>
      </c>
      <c r="B42" t="s">
        <v>47</v>
      </c>
      <c r="C42">
        <v>25</v>
      </c>
      <c r="D42" t="s">
        <v>66</v>
      </c>
      <c r="E42" s="25">
        <v>0.82150000000000001</v>
      </c>
      <c r="F42" s="25">
        <v>0.873</v>
      </c>
      <c r="G42" s="25">
        <v>0.76980000000000004</v>
      </c>
      <c r="H42" s="25">
        <v>0.82840000000000003</v>
      </c>
      <c r="I42" s="25">
        <v>0.76880000000000004</v>
      </c>
      <c r="J42" s="25">
        <v>0.60319999999999996</v>
      </c>
    </row>
    <row r="43" spans="1:10" x14ac:dyDescent="0.2">
      <c r="A43" t="s">
        <v>70</v>
      </c>
      <c r="B43" t="s">
        <v>72</v>
      </c>
      <c r="C43">
        <v>23</v>
      </c>
      <c r="D43" t="s">
        <v>70</v>
      </c>
      <c r="E43" s="25">
        <v>0.89200000000000002</v>
      </c>
      <c r="F43" s="25">
        <v>0.91300000000000003</v>
      </c>
      <c r="G43" s="25">
        <v>0.86180000000000001</v>
      </c>
      <c r="H43" s="25">
        <v>0.91390000000000005</v>
      </c>
      <c r="I43" s="25">
        <v>0.88729999999999998</v>
      </c>
      <c r="J43" s="25">
        <v>0.72299999999999998</v>
      </c>
    </row>
    <row r="44" spans="1:10" x14ac:dyDescent="0.2">
      <c r="A44" t="s">
        <v>70</v>
      </c>
      <c r="B44" t="s">
        <v>18</v>
      </c>
      <c r="C44">
        <v>66</v>
      </c>
      <c r="D44" t="s">
        <v>70</v>
      </c>
      <c r="E44" s="25">
        <v>0.87649999999999995</v>
      </c>
      <c r="F44" s="25">
        <v>0.88829999999999998</v>
      </c>
      <c r="G44" s="25">
        <v>0.86880000000000002</v>
      </c>
      <c r="H44" s="25">
        <v>0.88600000000000001</v>
      </c>
      <c r="I44" s="25">
        <v>0.86199999999999999</v>
      </c>
      <c r="J44" s="25">
        <v>0.73529999999999995</v>
      </c>
    </row>
    <row r="45" spans="1:10" x14ac:dyDescent="0.2">
      <c r="A45" t="s">
        <v>70</v>
      </c>
      <c r="B45" t="s">
        <v>74</v>
      </c>
      <c r="C45">
        <v>12</v>
      </c>
      <c r="D45" t="s">
        <v>70</v>
      </c>
      <c r="E45" s="25">
        <v>0.90610000000000002</v>
      </c>
      <c r="F45" s="25">
        <v>0.92510000000000003</v>
      </c>
      <c r="G45" s="25">
        <v>0.84750000000000003</v>
      </c>
      <c r="H45" s="25">
        <v>0.92059999999999997</v>
      </c>
      <c r="I45" s="25">
        <v>0.9133</v>
      </c>
      <c r="J45" s="25">
        <v>0.70330000000000004</v>
      </c>
    </row>
  </sheetData>
  <sheetProtection algorithmName="SHA-512" hashValue="r4mNPOQdCmPgWcDRcZlv5DZGNyGChLvR/ucfXgAlALQlRpIr1rG4V2DUOofEd48VB47sTfqJ9XQ5TOeeMN4ASw==" saltValue="eExPYfqC+bWMpe+Xf4vg0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Top3 Non-Adjusted</vt:lpstr>
      <vt:lpstr>Top3 Non-Adjusted RAW</vt:lpstr>
      <vt:lpstr>Top4 Non-Adjusted</vt:lpstr>
      <vt:lpstr>Top4 Non-Adjusted RAW</vt:lpstr>
      <vt:lpstr>Top3 OTP Adjusted</vt:lpstr>
      <vt:lpstr>Top3 OTP Adjusted RAW</vt:lpstr>
      <vt:lpstr>Top4 OTP Adjusted</vt:lpstr>
      <vt:lpstr>QUERY</vt:lpstr>
      <vt:lpstr>Top4 OTP Adjusted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2021-09-23T13:39:02Z</dcterms:created>
  <dcterms:modified xsi:type="dcterms:W3CDTF">2022-04-27T15:31:51Z</dcterms:modified>
</cp:coreProperties>
</file>