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2 Q3 - files for web posting\"/>
    </mc:Choice>
  </mc:AlternateContent>
  <xr:revisionPtr revIDLastSave="0" documentId="13_ncr:1_{1B78153E-59D6-40AC-AE82-8C2E9D04E840}" xr6:coauthVersionLast="47" xr6:coauthVersionMax="47" xr10:uidLastSave="{00000000-0000-0000-0000-000000000000}"/>
  <bookViews>
    <workbookView xWindow="-120" yWindow="-120" windowWidth="29040" windowHeight="15840" tabRatio="769" xr2:uid="{FA31CC7B-FC1B-4DCD-9420-E2AD39C8A7DE}"/>
  </bookViews>
  <sheets>
    <sheet name="Top3 Non-Adjusted" sheetId="3" r:id="rId1"/>
    <sheet name="Top3 Non-Adjusted RAW" sheetId="5" state="hidden" r:id="rId2"/>
    <sheet name="Top4 Non-Adjusted" sheetId="4" r:id="rId3"/>
    <sheet name="Top4 Non-Adjusted RAW" sheetId="7" state="hidden" r:id="rId4"/>
    <sheet name="Top3 OTP Adjusted RAW" sheetId="6" state="hidden" r:id="rId5"/>
    <sheet name="Top4 OTP Adjusted" sheetId="1" r:id="rId6"/>
    <sheet name="Top4 OTP Adjusted RAW" sheetId="8" state="hidden" r:id="rId7"/>
    <sheet name="Top3 OTP Adjusted" sheetId="2" r:id="rId8"/>
    <sheet name="QUERY TOP 4 Adj" sheetId="9" state="hidden" r:id="rId9"/>
    <sheet name="QUERY TOP 4 UNAdj" sheetId="12" state="hidden" r:id="rId10"/>
    <sheet name="QUERY TOP 3 Adj" sheetId="14" state="hidden" r:id="rId11"/>
    <sheet name="QUERY TOP 3 UNAdj" sheetId="13" state="hidden" r:id="rId12"/>
    <sheet name="QUERY TOP 3" sheetId="11" state="hidden" r:id="rId13"/>
  </sheets>
  <definedNames>
    <definedName name="_xlnm._FilterDatabase" localSheetId="5" hidden="1">'Top4 OTP Adjusted'!$B$1:$J$1</definedName>
    <definedName name="_xlnm.Databa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G3" i="2"/>
  <c r="H3" i="2"/>
  <c r="I3" i="2"/>
  <c r="J3" i="2"/>
  <c r="K3" i="2"/>
  <c r="F4" i="2"/>
  <c r="G4" i="2"/>
  <c r="H4" i="2"/>
  <c r="I4" i="2"/>
  <c r="J4" i="2"/>
  <c r="K4" i="2"/>
  <c r="F5" i="2"/>
  <c r="G5" i="2"/>
  <c r="H5" i="2"/>
  <c r="I5" i="2"/>
  <c r="J5" i="2"/>
  <c r="K5" i="2"/>
  <c r="F6" i="2"/>
  <c r="G6" i="2"/>
  <c r="H6" i="2"/>
  <c r="I6" i="2"/>
  <c r="J6" i="2"/>
  <c r="K6" i="2"/>
  <c r="F7" i="2"/>
  <c r="G7" i="2"/>
  <c r="H7" i="2"/>
  <c r="I7" i="2"/>
  <c r="J7" i="2"/>
  <c r="K7" i="2"/>
  <c r="F8" i="2"/>
  <c r="G8" i="2"/>
  <c r="H8" i="2"/>
  <c r="I8" i="2"/>
  <c r="J8" i="2"/>
  <c r="K8" i="2"/>
  <c r="F9" i="2"/>
  <c r="G9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F12" i="2"/>
  <c r="G12" i="2"/>
  <c r="H12" i="2"/>
  <c r="I12" i="2"/>
  <c r="J12" i="2"/>
  <c r="K12" i="2"/>
  <c r="F13" i="2"/>
  <c r="G13" i="2"/>
  <c r="H13" i="2"/>
  <c r="I13" i="2"/>
  <c r="J13" i="2"/>
  <c r="K13" i="2"/>
  <c r="F14" i="2"/>
  <c r="G14" i="2"/>
  <c r="H14" i="2"/>
  <c r="I14" i="2"/>
  <c r="J14" i="2"/>
  <c r="K14" i="2"/>
  <c r="F16" i="2"/>
  <c r="G16" i="2"/>
  <c r="H16" i="2"/>
  <c r="I16" i="2"/>
  <c r="J16" i="2"/>
  <c r="K16" i="2"/>
  <c r="F17" i="2"/>
  <c r="G17" i="2"/>
  <c r="H17" i="2"/>
  <c r="I17" i="2"/>
  <c r="J17" i="2"/>
  <c r="K17" i="2"/>
  <c r="F18" i="2"/>
  <c r="G18" i="2"/>
  <c r="H18" i="2"/>
  <c r="I18" i="2"/>
  <c r="J18" i="2"/>
  <c r="K18" i="2"/>
  <c r="F19" i="2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42" i="2"/>
  <c r="G42" i="2"/>
  <c r="H42" i="2"/>
  <c r="I42" i="2"/>
  <c r="J42" i="2"/>
  <c r="K42" i="2"/>
  <c r="F43" i="2"/>
  <c r="G43" i="2"/>
  <c r="H43" i="2"/>
  <c r="I43" i="2"/>
  <c r="J43" i="2"/>
  <c r="K43" i="2"/>
  <c r="F45" i="2"/>
  <c r="G45" i="2"/>
  <c r="H45" i="2"/>
  <c r="I45" i="2"/>
  <c r="J45" i="2"/>
  <c r="K45" i="2"/>
  <c r="F46" i="2"/>
  <c r="G46" i="2"/>
  <c r="H46" i="2"/>
  <c r="I46" i="2"/>
  <c r="J46" i="2"/>
  <c r="K46" i="2"/>
  <c r="F47" i="2"/>
  <c r="G47" i="2"/>
  <c r="H47" i="2"/>
  <c r="I47" i="2"/>
  <c r="J47" i="2"/>
  <c r="K47" i="2"/>
  <c r="F48" i="2"/>
  <c r="G48" i="2"/>
  <c r="H48" i="2"/>
  <c r="I48" i="2"/>
  <c r="J48" i="2"/>
  <c r="K48" i="2"/>
  <c r="E3" i="1"/>
  <c r="F3" i="1"/>
  <c r="G3" i="1"/>
  <c r="H3" i="1"/>
  <c r="I3" i="1"/>
  <c r="J3" i="1"/>
  <c r="E4" i="1"/>
  <c r="F4" i="1"/>
  <c r="G4" i="1"/>
  <c r="H4" i="1"/>
  <c r="I4" i="1"/>
  <c r="J4" i="1"/>
  <c r="E5" i="1"/>
  <c r="F5" i="1"/>
  <c r="G5" i="1"/>
  <c r="H5" i="1"/>
  <c r="I5" i="1"/>
  <c r="J5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E10" i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E13" i="1"/>
  <c r="F13" i="1"/>
  <c r="G13" i="1"/>
  <c r="H13" i="1"/>
  <c r="I13" i="1"/>
  <c r="J13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22" i="1"/>
  <c r="F22" i="1"/>
  <c r="G22" i="1"/>
  <c r="H22" i="1"/>
  <c r="I22" i="1"/>
  <c r="J22" i="1"/>
  <c r="E23" i="1"/>
  <c r="F23" i="1"/>
  <c r="G23" i="1"/>
  <c r="H23" i="1"/>
  <c r="I23" i="1"/>
  <c r="J23" i="1"/>
  <c r="E24" i="1"/>
  <c r="F24" i="1"/>
  <c r="G24" i="1"/>
  <c r="H24" i="1"/>
  <c r="I24" i="1"/>
  <c r="J24" i="1"/>
  <c r="E25" i="1"/>
  <c r="F25" i="1"/>
  <c r="G25" i="1"/>
  <c r="H25" i="1"/>
  <c r="I25" i="1"/>
  <c r="J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J2" i="1"/>
  <c r="I2" i="1"/>
  <c r="H2" i="1"/>
  <c r="G2" i="1"/>
  <c r="F2" i="1"/>
  <c r="E2" i="1"/>
  <c r="E4" i="4"/>
  <c r="F4" i="4"/>
  <c r="G4" i="4"/>
  <c r="H4" i="4"/>
  <c r="I4" i="4"/>
  <c r="J4" i="4"/>
  <c r="E5" i="4"/>
  <c r="F5" i="4"/>
  <c r="G5" i="4"/>
  <c r="H5" i="4"/>
  <c r="I5" i="4"/>
  <c r="J5" i="4"/>
  <c r="E6" i="4"/>
  <c r="F6" i="4"/>
  <c r="G6" i="4"/>
  <c r="H6" i="4"/>
  <c r="I6" i="4"/>
  <c r="J6" i="4"/>
  <c r="E7" i="4"/>
  <c r="F7" i="4"/>
  <c r="G7" i="4"/>
  <c r="H7" i="4"/>
  <c r="I7" i="4"/>
  <c r="J7" i="4"/>
  <c r="E8" i="4"/>
  <c r="F8" i="4"/>
  <c r="G8" i="4"/>
  <c r="H8" i="4"/>
  <c r="I8" i="4"/>
  <c r="J8" i="4"/>
  <c r="E9" i="4"/>
  <c r="F9" i="4"/>
  <c r="G9" i="4"/>
  <c r="H9" i="4"/>
  <c r="I9" i="4"/>
  <c r="J9" i="4"/>
  <c r="E10" i="4"/>
  <c r="F10" i="4"/>
  <c r="G10" i="4"/>
  <c r="H10" i="4"/>
  <c r="I10" i="4"/>
  <c r="J10" i="4"/>
  <c r="E11" i="4"/>
  <c r="F11" i="4"/>
  <c r="G11" i="4"/>
  <c r="H11" i="4"/>
  <c r="I11" i="4"/>
  <c r="J11" i="4"/>
  <c r="E12" i="4"/>
  <c r="F12" i="4"/>
  <c r="G12" i="4"/>
  <c r="H12" i="4"/>
  <c r="I12" i="4"/>
  <c r="J12" i="4"/>
  <c r="E13" i="4"/>
  <c r="F13" i="4"/>
  <c r="G13" i="4"/>
  <c r="H13" i="4"/>
  <c r="I13" i="4"/>
  <c r="J13" i="4"/>
  <c r="E14" i="4"/>
  <c r="F14" i="4"/>
  <c r="G14" i="4"/>
  <c r="H14" i="4"/>
  <c r="I14" i="4"/>
  <c r="J14" i="4"/>
  <c r="E16" i="4"/>
  <c r="F16" i="4"/>
  <c r="G16" i="4"/>
  <c r="H16" i="4"/>
  <c r="I16" i="4"/>
  <c r="J16" i="4"/>
  <c r="E17" i="4"/>
  <c r="F17" i="4"/>
  <c r="G17" i="4"/>
  <c r="H17" i="4"/>
  <c r="I17" i="4"/>
  <c r="J17" i="4"/>
  <c r="E18" i="4"/>
  <c r="F18" i="4"/>
  <c r="G18" i="4"/>
  <c r="H18" i="4"/>
  <c r="I18" i="4"/>
  <c r="J18" i="4"/>
  <c r="E19" i="4"/>
  <c r="F19" i="4"/>
  <c r="G19" i="4"/>
  <c r="H19" i="4"/>
  <c r="I19" i="4"/>
  <c r="J19" i="4"/>
  <c r="E20" i="4"/>
  <c r="F20" i="4"/>
  <c r="G20" i="4"/>
  <c r="H20" i="4"/>
  <c r="I20" i="4"/>
  <c r="J20" i="4"/>
  <c r="E21" i="4"/>
  <c r="F21" i="4"/>
  <c r="G21" i="4"/>
  <c r="H21" i="4"/>
  <c r="I21" i="4"/>
  <c r="J21" i="4"/>
  <c r="E22" i="4"/>
  <c r="F22" i="4"/>
  <c r="G22" i="4"/>
  <c r="H22" i="4"/>
  <c r="I22" i="4"/>
  <c r="J22" i="4"/>
  <c r="E23" i="4"/>
  <c r="F23" i="4"/>
  <c r="G23" i="4"/>
  <c r="H23" i="4"/>
  <c r="I23" i="4"/>
  <c r="J23" i="4"/>
  <c r="E24" i="4"/>
  <c r="F24" i="4"/>
  <c r="G24" i="4"/>
  <c r="H24" i="4"/>
  <c r="I24" i="4"/>
  <c r="J24" i="4"/>
  <c r="E25" i="4"/>
  <c r="F25" i="4"/>
  <c r="G25" i="4"/>
  <c r="H25" i="4"/>
  <c r="I25" i="4"/>
  <c r="J25" i="4"/>
  <c r="E26" i="4"/>
  <c r="F26" i="4"/>
  <c r="G26" i="4"/>
  <c r="H26" i="4"/>
  <c r="I26" i="4"/>
  <c r="J26" i="4"/>
  <c r="E27" i="4"/>
  <c r="F27" i="4"/>
  <c r="G27" i="4"/>
  <c r="H27" i="4"/>
  <c r="I27" i="4"/>
  <c r="J27" i="4"/>
  <c r="E28" i="4"/>
  <c r="F28" i="4"/>
  <c r="G28" i="4"/>
  <c r="H28" i="4"/>
  <c r="I28" i="4"/>
  <c r="J28" i="4"/>
  <c r="E29" i="4"/>
  <c r="F29" i="4"/>
  <c r="G29" i="4"/>
  <c r="H29" i="4"/>
  <c r="I29" i="4"/>
  <c r="J29" i="4"/>
  <c r="E30" i="4"/>
  <c r="F30" i="4"/>
  <c r="G30" i="4"/>
  <c r="H30" i="4"/>
  <c r="I30" i="4"/>
  <c r="J30" i="4"/>
  <c r="E31" i="4"/>
  <c r="F31" i="4"/>
  <c r="G31" i="4"/>
  <c r="H31" i="4"/>
  <c r="I31" i="4"/>
  <c r="J31" i="4"/>
  <c r="E32" i="4"/>
  <c r="F32" i="4"/>
  <c r="G32" i="4"/>
  <c r="H32" i="4"/>
  <c r="I32" i="4"/>
  <c r="J32" i="4"/>
  <c r="E33" i="4"/>
  <c r="F33" i="4"/>
  <c r="G33" i="4"/>
  <c r="H33" i="4"/>
  <c r="I33" i="4"/>
  <c r="J33" i="4"/>
  <c r="E34" i="4"/>
  <c r="F34" i="4"/>
  <c r="G34" i="4"/>
  <c r="H34" i="4"/>
  <c r="I34" i="4"/>
  <c r="J34" i="4"/>
  <c r="E35" i="4"/>
  <c r="F35" i="4"/>
  <c r="G35" i="4"/>
  <c r="H35" i="4"/>
  <c r="I35" i="4"/>
  <c r="J35" i="4"/>
  <c r="E36" i="4"/>
  <c r="F36" i="4"/>
  <c r="G36" i="4"/>
  <c r="H36" i="4"/>
  <c r="I36" i="4"/>
  <c r="J36" i="4"/>
  <c r="E37" i="4"/>
  <c r="F37" i="4"/>
  <c r="G37" i="4"/>
  <c r="H37" i="4"/>
  <c r="I37" i="4"/>
  <c r="J37" i="4"/>
  <c r="E38" i="4"/>
  <c r="F38" i="4"/>
  <c r="G38" i="4"/>
  <c r="H38" i="4"/>
  <c r="I38" i="4"/>
  <c r="J38" i="4"/>
  <c r="E39" i="4"/>
  <c r="F39" i="4"/>
  <c r="G39" i="4"/>
  <c r="H39" i="4"/>
  <c r="I39" i="4"/>
  <c r="J39" i="4"/>
  <c r="E40" i="4"/>
  <c r="F40" i="4"/>
  <c r="G40" i="4"/>
  <c r="H40" i="4"/>
  <c r="I40" i="4"/>
  <c r="J40" i="4"/>
  <c r="E41" i="4"/>
  <c r="F41" i="4"/>
  <c r="G41" i="4"/>
  <c r="H41" i="4"/>
  <c r="I41" i="4"/>
  <c r="J41" i="4"/>
  <c r="E42" i="4"/>
  <c r="F42" i="4"/>
  <c r="G42" i="4"/>
  <c r="H42" i="4"/>
  <c r="I42" i="4"/>
  <c r="J42" i="4"/>
  <c r="E43" i="4"/>
  <c r="F43" i="4"/>
  <c r="G43" i="4"/>
  <c r="H43" i="4"/>
  <c r="I43" i="4"/>
  <c r="J43" i="4"/>
  <c r="E45" i="4"/>
  <c r="F45" i="4"/>
  <c r="G45" i="4"/>
  <c r="H45" i="4"/>
  <c r="I45" i="4"/>
  <c r="J45" i="4"/>
  <c r="E46" i="4"/>
  <c r="F46" i="4"/>
  <c r="G46" i="4"/>
  <c r="H46" i="4"/>
  <c r="I46" i="4"/>
  <c r="J46" i="4"/>
  <c r="E47" i="4"/>
  <c r="F47" i="4"/>
  <c r="G47" i="4"/>
  <c r="H47" i="4"/>
  <c r="I47" i="4"/>
  <c r="J47" i="4"/>
  <c r="E48" i="4"/>
  <c r="F48" i="4"/>
  <c r="G48" i="4"/>
  <c r="H48" i="4"/>
  <c r="I48" i="4"/>
  <c r="J48" i="4"/>
  <c r="J3" i="4"/>
  <c r="I3" i="4"/>
  <c r="H3" i="4"/>
  <c r="G3" i="4"/>
  <c r="F3" i="4"/>
  <c r="E3" i="4"/>
  <c r="F4" i="3"/>
  <c r="G4" i="3"/>
  <c r="H4" i="3"/>
  <c r="I4" i="3"/>
  <c r="J4" i="3"/>
  <c r="K4" i="3"/>
  <c r="F5" i="3"/>
  <c r="G5" i="3"/>
  <c r="H5" i="3"/>
  <c r="I5" i="3"/>
  <c r="J5" i="3"/>
  <c r="K5" i="3"/>
  <c r="F6" i="3"/>
  <c r="G6" i="3"/>
  <c r="H6" i="3"/>
  <c r="I6" i="3"/>
  <c r="J6" i="3"/>
  <c r="K6" i="3"/>
  <c r="F7" i="3"/>
  <c r="G7" i="3"/>
  <c r="H7" i="3"/>
  <c r="I7" i="3"/>
  <c r="J7" i="3"/>
  <c r="K7" i="3"/>
  <c r="F8" i="3"/>
  <c r="G8" i="3"/>
  <c r="H8" i="3"/>
  <c r="I8" i="3"/>
  <c r="J8" i="3"/>
  <c r="K8" i="3"/>
  <c r="F9" i="3"/>
  <c r="G9" i="3"/>
  <c r="H9" i="3"/>
  <c r="I9" i="3"/>
  <c r="J9" i="3"/>
  <c r="K9" i="3"/>
  <c r="F10" i="3"/>
  <c r="G10" i="3"/>
  <c r="H10" i="3"/>
  <c r="I10" i="3"/>
  <c r="J10" i="3"/>
  <c r="K10" i="3"/>
  <c r="F11" i="3"/>
  <c r="G11" i="3"/>
  <c r="H11" i="3"/>
  <c r="I11" i="3"/>
  <c r="J11" i="3"/>
  <c r="K11" i="3"/>
  <c r="F12" i="3"/>
  <c r="G12" i="3"/>
  <c r="H12" i="3"/>
  <c r="I12" i="3"/>
  <c r="J12" i="3"/>
  <c r="K12" i="3"/>
  <c r="F13" i="3"/>
  <c r="G13" i="3"/>
  <c r="H13" i="3"/>
  <c r="I13" i="3"/>
  <c r="J13" i="3"/>
  <c r="K13" i="3"/>
  <c r="F14" i="3"/>
  <c r="G14" i="3"/>
  <c r="H14" i="3"/>
  <c r="I14" i="3"/>
  <c r="J14" i="3"/>
  <c r="K14" i="3"/>
  <c r="F16" i="3"/>
  <c r="G16" i="3"/>
  <c r="H16" i="3"/>
  <c r="I16" i="3"/>
  <c r="J16" i="3"/>
  <c r="K16" i="3"/>
  <c r="F17" i="3"/>
  <c r="G17" i="3"/>
  <c r="H17" i="3"/>
  <c r="I17" i="3"/>
  <c r="J17" i="3"/>
  <c r="K17" i="3"/>
  <c r="F18" i="3"/>
  <c r="G18" i="3"/>
  <c r="H18" i="3"/>
  <c r="I18" i="3"/>
  <c r="J18" i="3"/>
  <c r="K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F26" i="3"/>
  <c r="G26" i="3"/>
  <c r="H26" i="3"/>
  <c r="I26" i="3"/>
  <c r="J26" i="3"/>
  <c r="K26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F40" i="3"/>
  <c r="G40" i="3"/>
  <c r="H40" i="3"/>
  <c r="I40" i="3"/>
  <c r="J40" i="3"/>
  <c r="K40" i="3"/>
  <c r="F41" i="3"/>
  <c r="G41" i="3"/>
  <c r="H41" i="3"/>
  <c r="I41" i="3"/>
  <c r="J41" i="3"/>
  <c r="K41" i="3"/>
  <c r="F42" i="3"/>
  <c r="G42" i="3"/>
  <c r="H42" i="3"/>
  <c r="I42" i="3"/>
  <c r="J42" i="3"/>
  <c r="K42" i="3"/>
  <c r="F43" i="3"/>
  <c r="G43" i="3"/>
  <c r="H43" i="3"/>
  <c r="I43" i="3"/>
  <c r="J43" i="3"/>
  <c r="K43" i="3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K3" i="3"/>
  <c r="J3" i="3"/>
  <c r="I3" i="3"/>
  <c r="H3" i="3"/>
  <c r="G3" i="3"/>
  <c r="F3" i="3"/>
</calcChain>
</file>

<file path=xl/sharedStrings.xml><?xml version="1.0" encoding="utf-8"?>
<sst xmlns="http://schemas.openxmlformats.org/spreadsheetml/2006/main" count="1371" uniqueCount="161">
  <si>
    <t>Quarter</t>
  </si>
  <si>
    <t>OTP Adjusted</t>
  </si>
  <si>
    <t>Overall Service</t>
  </si>
  <si>
    <t>Amtrak Personnel</t>
  </si>
  <si>
    <t>Information Given</t>
  </si>
  <si>
    <t>On-Board Comfort</t>
  </si>
  <si>
    <t>On-Board Cleanliness</t>
  </si>
  <si>
    <t>On-Board Food Service</t>
  </si>
  <si>
    <t>Acela Express</t>
  </si>
  <si>
    <t>Q3</t>
  </si>
  <si>
    <t>N</t>
  </si>
  <si>
    <t>Northeast Regional</t>
  </si>
  <si>
    <t>Washington-Newport News</t>
  </si>
  <si>
    <t>Washington-Norfolk</t>
  </si>
  <si>
    <t>Washington-Richmond</t>
  </si>
  <si>
    <t>Washington-Lynchburg/Roanoke</t>
  </si>
  <si>
    <t>Keystone</t>
  </si>
  <si>
    <t>New Haven - Springfield</t>
  </si>
  <si>
    <t>Capitol Corridor</t>
  </si>
  <si>
    <t>Carolinian</t>
  </si>
  <si>
    <t>Cascades</t>
  </si>
  <si>
    <t>Downeaster</t>
  </si>
  <si>
    <t>Adirondack</t>
  </si>
  <si>
    <t xml:space="preserve">Ethan Allen </t>
  </si>
  <si>
    <t>Empire West/Maple Leaf</t>
  </si>
  <si>
    <t>Empire South</t>
  </si>
  <si>
    <t>Heartland Flyer</t>
  </si>
  <si>
    <t>Hiawatha</t>
  </si>
  <si>
    <t>Hoosier State</t>
  </si>
  <si>
    <t>Illinois Zephyr/Carl Sandburg</t>
  </si>
  <si>
    <t>Illini / Saluki</t>
  </si>
  <si>
    <t>Lincoln Service</t>
  </si>
  <si>
    <t>Blue Water</t>
  </si>
  <si>
    <t>Pere Marquette</t>
  </si>
  <si>
    <t>Wolverine</t>
  </si>
  <si>
    <t>Missouri River Runner</t>
  </si>
  <si>
    <t>Pacific Surfliner</t>
  </si>
  <si>
    <t>Pennsylvanian</t>
  </si>
  <si>
    <t>Piedmont</t>
  </si>
  <si>
    <t>San Joaquin</t>
  </si>
  <si>
    <t>Vermonter</t>
  </si>
  <si>
    <t>Auto Train</t>
  </si>
  <si>
    <t>California Zephyr</t>
  </si>
  <si>
    <t>Capitol Limited</t>
  </si>
  <si>
    <t>Cardinal</t>
  </si>
  <si>
    <t>City of New Orleans</t>
  </si>
  <si>
    <t>Coast Starlight</t>
  </si>
  <si>
    <t>Crescent</t>
  </si>
  <si>
    <t>Empire Builder</t>
  </si>
  <si>
    <t>Lake Shore Ltd</t>
  </si>
  <si>
    <t>Palmetto</t>
  </si>
  <si>
    <t>Silver Meteor</t>
  </si>
  <si>
    <t>Silver Star</t>
  </si>
  <si>
    <t>Southwest Chief</t>
  </si>
  <si>
    <t>Sunset Limited</t>
  </si>
  <si>
    <t>Texas Eagle</t>
  </si>
  <si>
    <t>Service Line</t>
  </si>
  <si>
    <t>Route Name</t>
  </si>
  <si>
    <t>Route Number</t>
  </si>
  <si>
    <t>Amtrak Product</t>
  </si>
  <si>
    <t>Overall CSI Score</t>
  </si>
  <si>
    <t>Friendliness</t>
  </si>
  <si>
    <t>Information</t>
  </si>
  <si>
    <t>Comfort</t>
  </si>
  <si>
    <t>Cleanliness</t>
  </si>
  <si>
    <t>FB</t>
  </si>
  <si>
    <t>State Supported</t>
  </si>
  <si>
    <t>Washington-Roanoke</t>
  </si>
  <si>
    <t>Long Distance</t>
  </si>
  <si>
    <t>Capitols</t>
  </si>
  <si>
    <t>Northeast Corridor</t>
  </si>
  <si>
    <t>Empire</t>
  </si>
  <si>
    <t>Illinois Zephyr</t>
  </si>
  <si>
    <t>Ethan Allen</t>
  </si>
  <si>
    <t>Lake Shore Limited</t>
  </si>
  <si>
    <t>Acela</t>
  </si>
  <si>
    <t>New Haven-Springfield</t>
  </si>
  <si>
    <t>Illini</t>
  </si>
  <si>
    <t>Maple Leaf</t>
  </si>
  <si>
    <t>San Joaquins</t>
  </si>
  <si>
    <t>service</t>
  </si>
  <si>
    <t>Y</t>
  </si>
  <si>
    <t xml:space="preserve">SELECT                     </t>
  </si>
  <si>
    <t xml:space="preserve">      [route_nm]                       </t>
  </si>
  <si>
    <t xml:space="preserve">      ,[route_nbr]                      </t>
  </si>
  <si>
    <t xml:space="preserve">                     </t>
  </si>
  <si>
    <t xml:space="preserve">          ,(            </t>
  </si>
  <si>
    <t xml:space="preserve">                        (SUM(CASE WHEN [liklhd_recmd_scr] &gt;= 7 THEN [amtk_csi_wt_schme_wt] ELSE 0 END)</t>
  </si>
  <si>
    <t xml:space="preserve">                        /NULLIF(SUM(CASE WHEN [liklhd_recmd_scr] &gt; -1 THEN [amtk_csi_wt_schme_wt] ELSE NULL END),0))</t>
  </si>
  <si>
    <t xml:space="preserve">                        +</t>
  </si>
  <si>
    <t xml:space="preserve">                        (SUM(CASE WHEN [ovral_trip_stfctn_scr] &gt;= 7 THEN [amtk_csi_wt_schme_wt] ELSE 0 END)</t>
  </si>
  <si>
    <t xml:space="preserve">                        /NULLIF(SUM(CASE WHEN [ovral_trip_stfctn_scr] &gt; -1 THEN [amtk_csi_wt_schme_wt] ELSE NULL END),0))</t>
  </si>
  <si>
    <t xml:space="preserve">           )/2 AS CSI           </t>
  </si>
  <si>
    <t xml:space="preserve">                        </t>
  </si>
  <si>
    <t xml:space="preserve">          ,SUM(CASE WHEN [frnd_prsnl_train_scr] &gt;= 7 THEN [amtk_csi_wt_schme_wt] ELSE 0 END)              </t>
  </si>
  <si>
    <t xml:space="preserve">          / NULLIF(SUM(CASE WHEN [frnd_prsnl_train_scr] &gt;= 0 THEN [amtk_csi_wt_schme_wt] ELSE 0 END),0) Friendliness                </t>
  </si>
  <si>
    <t xml:space="preserve">          ,SUM(CASE WHEN [comm_abt_train_scr] &gt;= 7 THEN [amtk_csi_wt_schme_wt] ELSE 0 END)                </t>
  </si>
  <si>
    <t xml:space="preserve">          / NULLIF(SUM(CASE WHEN [comm_abt_train_scr] &gt;= 0 THEN [amtk_csi_wt_schme_wt] ELSE 0 END),0) Information         </t>
  </si>
  <si>
    <t xml:space="preserve">          ,SUM(CASE WHEN [cmfrt_train_rd_scr] &gt;= 7 THEN [amtk_csi_wt_schme_wt] ELSE 0 END)                </t>
  </si>
  <si>
    <t xml:space="preserve">          / NULLIF(SUM(CASE WHEN [cmfrt_train_rd_scr] &gt;= 0 THEN [amtk_csi_wt_schme_wt] ELSE 0 END),0) Comfort             </t>
  </si>
  <si>
    <t xml:space="preserve">          ,SUM(CASE WHEN [cln_train_scr] &gt;= 7 THEN [amtk_csi_wt_schme_wt] ELSE 0 END)             </t>
  </si>
  <si>
    <t xml:space="preserve">          / NULLIF(SUM(CASE WHEN [cln_train_scr] &gt;= 0 THEN [amtk_csi_wt_schme_wt] ELSE 0 END),0) Cleanliness              </t>
  </si>
  <si>
    <t xml:space="preserve">          ,SUM(CASE WHEN [fb_train_scr] &gt;= 7 THEN [amtk_csi_wt_schme_wt] ELSE 0 END)              </t>
  </si>
  <si>
    <t xml:space="preserve">          / NULLIF(SUM(CASE WHEN [fb_train_scr] &gt;= 0 THEN [amtk_csi_wt_schme_wt] ELSE 0 END),0) FB                </t>
  </si>
  <si>
    <t xml:space="preserve">FROM infa_jobs.s_cems_srv_resp                   </t>
  </si>
  <si>
    <t xml:space="preserve">WHERE [tvl_dt] BETWEEN '01APR2022' AND '30JUN2022'                 </t>
  </si>
  <si>
    <t xml:space="preserve">        AND             </t>
  </si>
  <si>
    <t xml:space="preserve">        (               </t>
  </si>
  <si>
    <t xml:space="preserve">        ([route_nbr] IN ('1','5','99','70') AND [ariv_delay_durtn] IS NOT NULL)           </t>
  </si>
  <si>
    <t xml:space="preserve">        OR ([route_nbr] IN ('16','18','19','25','26','27','28','30','32','33','34','45','48','52','63') AND  [ariv_delay_durtn] &lt;= 120)</t>
  </si>
  <si>
    <t xml:space="preserve">        OR ([route_nbr] IN ('3','4','7','9','11','12','14','15','20','21','22','23','24','29','35','36','37','39','40','41','46','47','50','51','54','56','57','65','66','67') AND [ariv_delay_durtn] &lt;= 30))         </t>
  </si>
  <si>
    <t xml:space="preserve">GROUP BY           </t>
  </si>
  <si>
    <t xml:space="preserve">      ,[route_nbr]</t>
  </si>
  <si>
    <t xml:space="preserve">      --  AND             </t>
  </si>
  <si>
    <t xml:space="preserve">      --  (               </t>
  </si>
  <si>
    <t xml:space="preserve">      --  ([route_nbr] IN ('1','5','99','70') AND [ariv_delay_durtn] IS NOT NULL)           </t>
  </si>
  <si>
    <t xml:space="preserve">     --   OR ([route_nbr] IN ('16','18','19','25','26','27','28','30','32','33','34','45','48','52','63') AND  [ariv_delay_durtn] &lt;= 120)</t>
  </si>
  <si>
    <t xml:space="preserve">    --    OR ([route_nbr] IN ('3','4','7','9','11','12','14','15','20','21','22','23','24','29','35','36','37','39','40','41','46','47','50','51','54','56','57','65','66','67') AND [ariv_delay_durtn] &lt;= 30))         </t>
  </si>
  <si>
    <t xml:space="preserve">                        (SUM(CASE WHEN [liklhd_recmd_scr] &gt;= 8 THEN [amtk_csi_wt_schme_wt] ELSE 0 END)</t>
  </si>
  <si>
    <t xml:space="preserve">                        (SUM(CASE WHEN [ovral_trip_stfctn_scr] &gt;= 8 THEN [amtk_csi_wt_schme_wt] ELSE 0 END)</t>
  </si>
  <si>
    <t xml:space="preserve">          ,SUM(CASE WHEN [frnd_prsnl_train_scr] &gt;= 8 THEN [amtk_csi_wt_schme_wt] ELSE 0 END)              </t>
  </si>
  <si>
    <t xml:space="preserve">          ,SUM(CASE WHEN [comm_abt_train_scr] &gt;= 8 THEN [amtk_csi_wt_schme_wt] ELSE 0 END)                </t>
  </si>
  <si>
    <t xml:space="preserve">          ,SUM(CASE WHEN [cmfrt_train_rd_scr] &gt;= 8 THEN [amtk_csi_wt_schme_wt] ELSE 0 END)                </t>
  </si>
  <si>
    <t xml:space="preserve">          ,SUM(CASE WHEN [cln_train_scr] &gt;= 8 THEN [amtk_csi_wt_schme_wt] ELSE 0 END)             </t>
  </si>
  <si>
    <t xml:space="preserve">          ,SUM(CASE WHEN [fb_train_scr] &gt;= 8 THEN [amtk_csi_wt_schme_wt] ELSE 0 END)              </t>
  </si>
  <si>
    <t xml:space="preserve">SELECT [svc_ln_nm]                      </t>
  </si>
  <si>
    <t xml:space="preserve">      ,[route_nm]                       </t>
  </si>
  <si>
    <t xml:space="preserve">      ,[svc_ln_nm] product               </t>
  </si>
  <si>
    <t xml:space="preserve">  ,(</t>
  </si>
  <si>
    <t>(SUM(CASE WHEN [Likelihood to Recommend] &gt;= 7 THEN [weight_for_weighting_scheme_amtrak_csi_2021_weighting] ELSE 0 END)</t>
  </si>
  <si>
    <t>/NULLIF(SUM(CASE WHEN [Likelihood to Recommend] &gt; -1 THEN [weight_for_weighting_scheme_amtrak_csi_2021_weighting] ELSE NULL END),0))</t>
  </si>
  <si>
    <t>+</t>
  </si>
  <si>
    <t>(SUM(CASE WHEN [Overall Trip Satisfaction] &gt;= 7 THEN [weight_for_weighting_scheme_amtrak_csi_2021_weighting] ELSE 0 END)</t>
  </si>
  <si>
    <t>/NULLIF(SUM(CASE WHEN [Overall Trip Satisfaction] &gt; -1 THEN [weight_for_weighting_scheme_amtrak_csi_2021_weighting] ELSE NULL END),0))</t>
  </si>
  <si>
    <t xml:space="preserve">   )/2 AS 'Overall CSI Score'</t>
  </si>
  <si>
    <t xml:space="preserve">  </t>
  </si>
  <si>
    <t xml:space="preserve">  ,SUM(CASE WHEN [Friendliness of Amtrak personnel on the train] &gt;= 7 THEN [weight_for_weighting_scheme_amtrak_csi_2021_weighting] ELSE 0 END) </t>
  </si>
  <si>
    <t xml:space="preserve">  / NULLIF(SUM(CASE WHEN [Friendliness of Amtrak personnel on the train] &gt;= 0 THEN [weight_for_weighting_scheme_amtrak_csi_2021_weighting] ELSE 0 END),0) Friendliness</t>
  </si>
  <si>
    <t xml:space="preserve">  ,SUM(CASE WHEN [Communication About Train Status] &gt;= 7 THEN [weight_for_weighting_scheme_amtrak_csi_2021_weighting] ELSE 0 END) </t>
  </si>
  <si>
    <t xml:space="preserve">  / NULLIF(SUM(CASE WHEN [Communication About Train Status] &gt;= 0 THEN [weight_for_weighting_scheme_amtrak_csi_2021_weighting] ELSE 0 END),0) Information</t>
  </si>
  <si>
    <t xml:space="preserve">  ,SUM(CASE WHEN [Comfort of Train Ride] &gt;= 7 THEN [weight_for_weighting_scheme_amtrak_csi_2021_weighting] ELSE 0 END) </t>
  </si>
  <si>
    <t xml:space="preserve">  / NULLIF(SUM(CASE WHEN [Comfort of Train Ride] &gt;= 0 THEN [weight_for_weighting_scheme_amtrak_csi_2021_weighting] ELSE 0 END),0) Comfort</t>
  </si>
  <si>
    <t xml:space="preserve">  ,SUM(CASE WHEN [Cleanliness of the Train] &gt;= 7 THEN [weight_for_weighting_scheme_amtrak_csi_2021_weighting] ELSE 0 END) </t>
  </si>
  <si>
    <t xml:space="preserve">  / NULLIF(SUM(CASE WHEN [Cleanliness of the Train] &gt;= 0 THEN [weight_for_weighting_scheme_amtrak_csi_2021_weighting] ELSE 0 END),0) Cleanliness</t>
  </si>
  <si>
    <t xml:space="preserve">  ,SUM(CASE WHEN [Food and Beverage on the Train] &gt;= 7 THEN [weight_for_weighting_scheme_amtrak_csi_2021_weighting] ELSE 0 END) </t>
  </si>
  <si>
    <t xml:space="preserve">  / NULLIF(SUM(CASE WHEN [Food and Beverage on the Train] &gt;= 0 THEN [weight_for_weighting_scheme_amtrak_csi_2021_weighting] ELSE 0 END),0) FB</t>
  </si>
  <si>
    <t xml:space="preserve">       -- AND             </t>
  </si>
  <si>
    <t xml:space="preserve">AND </t>
  </si>
  <si>
    <t xml:space="preserve">        --(               </t>
  </si>
  <si>
    <t>(</t>
  </si>
  <si>
    <t xml:space="preserve">       -- ([svc_ln_nm] = 'Northeast Corridor' AND [ariv_delay_durtn] IS NOT NULL)           </t>
  </si>
  <si>
    <t>([Service Line] = 'Northeast Corridor' AND [Arrival Performance (Minutes Late)] IS NOT NULL)</t>
  </si>
  <si>
    <t xml:space="preserve">       -- OR ([svc_ln_nm] = 'Long Distance' AND [ariv_delay_durtn] &lt;= 120)          </t>
  </si>
  <si>
    <t>OR ([Service Line] = 'Long Distance' AND [Arrival Performance (Minutes Late)] &lt;= 120)</t>
  </si>
  <si>
    <t xml:space="preserve">       -- OR ([svc_ln_nm] = 'State Supported' AND [ariv_delay_durtn] &lt;= 30)         </t>
  </si>
  <si>
    <t>OR ([Service Line] = 'State Supported' AND [Arrival Performance (Minutes Late)] &lt;= 30)</t>
  </si>
  <si>
    <t xml:space="preserve">      --  )               </t>
  </si>
  <si>
    <t>)</t>
  </si>
  <si>
    <t xml:space="preserve">GROUP BY [svc_ln_nm]                     </t>
  </si>
  <si>
    <t xml:space="preserve">      ,[route_nbr]                              </t>
  </si>
  <si>
    <t xml:space="preserve">      ,[svc_ln_nm]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</si>
</sst>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9" fontId="0" fillId="0" borderId="0" xfId="1" applyFont="1"/>
    <xf numFmtId="164" fontId="4" fillId="0" borderId="1" xfId="0" applyNumberFormat="1" applyFont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3">
    <cellStyle name="Normal" xfId="0" builtinId="0"/>
    <cellStyle name="Normal_Amtrak Resp Delay 4qtr 2009" xfId="2" xr:uid="{17FF7B65-A534-4472-A354-AD8103D77FEF}"/>
    <cellStyle name="Per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791-13BD-49AA-92EF-9D9B06107FFA}">
  <sheetPr>
    <pageSetUpPr fitToPage="1"/>
  </sheetPr>
  <dimension ref="A1:K52"/>
  <sheetViews>
    <sheetView tabSelected="1" zoomScaleNormal="100" workbookViewId="0">
      <pane xSplit="3" ySplit="2" topLeftCell="D34" activePane="bottomRight" state="frozen"/>
      <selection pane="topRight" activeCell="C1" sqref="C1"/>
      <selection pane="bottomLeft" activeCell="A6" sqref="A6"/>
      <selection pane="bottomRight" activeCell="R22" sqref="R22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9</v>
      </c>
      <c r="E3" s="11" t="s">
        <v>10</v>
      </c>
      <c r="F3" s="26">
        <f>VLOOKUP($A3,'Top3 Non-Adjusted RAW'!$C:$J,3,FALSE)</f>
        <v>0.81589999999999996</v>
      </c>
      <c r="G3" s="12">
        <f>VLOOKUP($A3,'Top3 Non-Adjusted RAW'!$C:$J,4,FALSE)</f>
        <v>0.84740000000000004</v>
      </c>
      <c r="H3" s="12">
        <f>VLOOKUP($A3,'Top3 Non-Adjusted RAW'!$C:$J,5,FALSE)</f>
        <v>0.79779999999999995</v>
      </c>
      <c r="I3" s="12">
        <f>VLOOKUP($A3,'Top3 Non-Adjusted RAW'!$C:$J,6,FALSE)</f>
        <v>0.79930000000000001</v>
      </c>
      <c r="J3" s="12">
        <f>VLOOKUP($A3,'Top3 Non-Adjusted RAW'!$C:$J,7,FALSE)</f>
        <v>0.80489999999999995</v>
      </c>
      <c r="K3" s="12">
        <f>VLOOKUP($A3,'Top3 Non-Adjusted RAW'!$C:$J,8,FALSE)</f>
        <v>0.59289999999999998</v>
      </c>
    </row>
    <row r="4" spans="1:11" x14ac:dyDescent="0.2">
      <c r="A4">
        <v>5</v>
      </c>
      <c r="B4" s="13" t="s">
        <v>11</v>
      </c>
      <c r="C4" s="14"/>
      <c r="D4" s="15" t="s">
        <v>9</v>
      </c>
      <c r="E4" s="11" t="s">
        <v>10</v>
      </c>
      <c r="F4" s="26">
        <f>VLOOKUP($A4,'Top3 Non-Adjusted RAW'!$C:$J,3,FALSE)</f>
        <v>0.78520000000000001</v>
      </c>
      <c r="G4" s="12">
        <f>VLOOKUP($A4,'Top3 Non-Adjusted RAW'!$C:$J,4,FALSE)</f>
        <v>0.81120000000000003</v>
      </c>
      <c r="H4" s="12">
        <f>VLOOKUP($A4,'Top3 Non-Adjusted RAW'!$C:$J,5,FALSE)</f>
        <v>0.73199999999999998</v>
      </c>
      <c r="I4" s="12">
        <f>VLOOKUP($A4,'Top3 Non-Adjusted RAW'!$C:$J,6,FALSE)</f>
        <v>0.81120000000000003</v>
      </c>
      <c r="J4" s="12">
        <f>VLOOKUP($A4,'Top3 Non-Adjusted RAW'!$C:$J,7,FALSE)</f>
        <v>0.79510000000000003</v>
      </c>
      <c r="K4" s="12">
        <f>VLOOKUP($A4,'Top3 Non-Adjusted RAW'!$C:$J,8,FALSE)</f>
        <v>0.55930000000000002</v>
      </c>
    </row>
    <row r="5" spans="1:11" x14ac:dyDescent="0.2">
      <c r="A5">
        <v>47</v>
      </c>
      <c r="B5" s="13" t="s">
        <v>12</v>
      </c>
      <c r="C5" s="14"/>
      <c r="D5" s="15" t="s">
        <v>9</v>
      </c>
      <c r="E5" s="11" t="s">
        <v>10</v>
      </c>
      <c r="F5" s="26">
        <f>VLOOKUP($A5,'Top3 Non-Adjusted RAW'!$C:$J,3,FALSE)</f>
        <v>0.76459999999999995</v>
      </c>
      <c r="G5" s="12">
        <f>VLOOKUP($A5,'Top3 Non-Adjusted RAW'!$C:$J,4,FALSE)</f>
        <v>0.82150000000000001</v>
      </c>
      <c r="H5" s="12">
        <f>VLOOKUP($A5,'Top3 Non-Adjusted RAW'!$C:$J,5,FALSE)</f>
        <v>0.70689999999999997</v>
      </c>
      <c r="I5" s="12">
        <f>VLOOKUP($A5,'Top3 Non-Adjusted RAW'!$C:$J,6,FALSE)</f>
        <v>0.79920000000000002</v>
      </c>
      <c r="J5" s="12">
        <f>VLOOKUP($A5,'Top3 Non-Adjusted RAW'!$C:$J,7,FALSE)</f>
        <v>0.74719999999999998</v>
      </c>
      <c r="K5" s="12">
        <f>VLOOKUP($A5,'Top3 Non-Adjusted RAW'!$C:$J,8,FALSE)</f>
        <v>0.5988</v>
      </c>
    </row>
    <row r="6" spans="1:11" x14ac:dyDescent="0.2">
      <c r="A6">
        <v>50</v>
      </c>
      <c r="B6" s="13" t="s">
        <v>13</v>
      </c>
      <c r="C6" s="14"/>
      <c r="D6" s="15" t="s">
        <v>9</v>
      </c>
      <c r="E6" s="11" t="s">
        <v>10</v>
      </c>
      <c r="F6" s="26">
        <f>VLOOKUP($A6,'Top3 Non-Adjusted RAW'!$C:$J,3,FALSE)</f>
        <v>0.78369999999999995</v>
      </c>
      <c r="G6" s="12">
        <f>VLOOKUP($A6,'Top3 Non-Adjusted RAW'!$C:$J,4,FALSE)</f>
        <v>0.83230000000000004</v>
      </c>
      <c r="H6" s="12">
        <f>VLOOKUP($A6,'Top3 Non-Adjusted RAW'!$C:$J,5,FALSE)</f>
        <v>0.69850000000000001</v>
      </c>
      <c r="I6" s="12">
        <f>VLOOKUP($A6,'Top3 Non-Adjusted RAW'!$C:$J,6,FALSE)</f>
        <v>0.81940000000000002</v>
      </c>
      <c r="J6" s="12">
        <f>VLOOKUP($A6,'Top3 Non-Adjusted RAW'!$C:$J,7,FALSE)</f>
        <v>0.73450000000000004</v>
      </c>
      <c r="K6" s="12">
        <f>VLOOKUP($A6,'Top3 Non-Adjusted RAW'!$C:$J,8,FALSE)</f>
        <v>0.5736</v>
      </c>
    </row>
    <row r="7" spans="1:11" x14ac:dyDescent="0.2">
      <c r="A7">
        <v>51</v>
      </c>
      <c r="B7" s="13" t="s">
        <v>14</v>
      </c>
      <c r="C7" s="14"/>
      <c r="D7" s="15" t="s">
        <v>9</v>
      </c>
      <c r="E7" s="11" t="s">
        <v>10</v>
      </c>
      <c r="F7" s="26">
        <f>VLOOKUP($A7,'Top3 Non-Adjusted RAW'!$C:$J,3,FALSE)</f>
        <v>0.75770000000000004</v>
      </c>
      <c r="G7" s="12">
        <f>VLOOKUP($A7,'Top3 Non-Adjusted RAW'!$C:$J,4,FALSE)</f>
        <v>0.83730000000000004</v>
      </c>
      <c r="H7" s="12">
        <f>VLOOKUP($A7,'Top3 Non-Adjusted RAW'!$C:$J,5,FALSE)</f>
        <v>0.6583</v>
      </c>
      <c r="I7" s="12">
        <f>VLOOKUP($A7,'Top3 Non-Adjusted RAW'!$C:$J,6,FALSE)</f>
        <v>0.8034</v>
      </c>
      <c r="J7" s="12">
        <f>VLOOKUP($A7,'Top3 Non-Adjusted RAW'!$C:$J,7,FALSE)</f>
        <v>0.74460000000000004</v>
      </c>
      <c r="K7" s="12">
        <f>VLOOKUP($A7,'Top3 Non-Adjusted RAW'!$C:$J,8,FALSE)</f>
        <v>0.56830000000000003</v>
      </c>
    </row>
    <row r="8" spans="1:11" x14ac:dyDescent="0.2">
      <c r="A8">
        <v>46</v>
      </c>
      <c r="B8" s="13" t="s">
        <v>15</v>
      </c>
      <c r="C8" s="14"/>
      <c r="D8" s="15" t="s">
        <v>9</v>
      </c>
      <c r="E8" s="11" t="s">
        <v>10</v>
      </c>
      <c r="F8" s="26">
        <f>VLOOKUP($A8,'Top3 Non-Adjusted RAW'!$C:$J,3,FALSE)</f>
        <v>0.74199999999999999</v>
      </c>
      <c r="G8" s="12">
        <f>VLOOKUP($A8,'Top3 Non-Adjusted RAW'!$C:$J,4,FALSE)</f>
        <v>0.79559999999999997</v>
      </c>
      <c r="H8" s="12">
        <f>VLOOKUP($A8,'Top3 Non-Adjusted RAW'!$C:$J,5,FALSE)</f>
        <v>0.67049999999999998</v>
      </c>
      <c r="I8" s="12">
        <f>VLOOKUP($A8,'Top3 Non-Adjusted RAW'!$C:$J,6,FALSE)</f>
        <v>0.7752</v>
      </c>
      <c r="J8" s="12">
        <f>VLOOKUP($A8,'Top3 Non-Adjusted RAW'!$C:$J,7,FALSE)</f>
        <v>0.72330000000000005</v>
      </c>
      <c r="K8" s="12">
        <f>VLOOKUP($A8,'Top3 Non-Adjusted RAW'!$C:$J,8,FALSE)</f>
        <v>0.52990000000000004</v>
      </c>
    </row>
    <row r="9" spans="1:11" x14ac:dyDescent="0.2">
      <c r="A9">
        <v>14</v>
      </c>
      <c r="B9" s="13" t="s">
        <v>16</v>
      </c>
      <c r="C9" s="14"/>
      <c r="D9" s="15" t="s">
        <v>9</v>
      </c>
      <c r="E9" s="11" t="s">
        <v>10</v>
      </c>
      <c r="F9" s="26">
        <f>VLOOKUP($A9,'Top3 Non-Adjusted RAW'!$C:$J,3,FALSE)</f>
        <v>0.88549999999999995</v>
      </c>
      <c r="G9" s="12">
        <f>VLOOKUP($A9,'Top3 Non-Adjusted RAW'!$C:$J,4,FALSE)</f>
        <v>0.88329999999999997</v>
      </c>
      <c r="H9" s="12">
        <f>VLOOKUP($A9,'Top3 Non-Adjusted RAW'!$C:$J,5,FALSE)</f>
        <v>0.84489999999999998</v>
      </c>
      <c r="I9" s="12">
        <f>VLOOKUP($A9,'Top3 Non-Adjusted RAW'!$C:$J,6,FALSE)</f>
        <v>0.87490000000000001</v>
      </c>
      <c r="J9" s="12">
        <f>VLOOKUP($A9,'Top3 Non-Adjusted RAW'!$C:$J,7,FALSE)</f>
        <v>0.85770000000000002</v>
      </c>
      <c r="K9" s="12">
        <f>VLOOKUP($A9,'Top3 Non-Adjusted RAW'!$C:$J,8,FALSE)</f>
        <v>0.47249999999999998</v>
      </c>
    </row>
    <row r="10" spans="1:11" x14ac:dyDescent="0.2">
      <c r="A10">
        <v>12</v>
      </c>
      <c r="B10" s="13" t="s">
        <v>17</v>
      </c>
      <c r="C10" s="14"/>
      <c r="D10" s="15" t="s">
        <v>9</v>
      </c>
      <c r="E10" s="11" t="s">
        <v>10</v>
      </c>
      <c r="F10" s="26">
        <f>VLOOKUP($A10,'Top3 Non-Adjusted RAW'!$C:$J,3,FALSE)</f>
        <v>0.84240000000000004</v>
      </c>
      <c r="G10" s="12">
        <f>VLOOKUP($A10,'Top3 Non-Adjusted RAW'!$C:$J,4,FALSE)</f>
        <v>0.88</v>
      </c>
      <c r="H10" s="12">
        <f>VLOOKUP($A10,'Top3 Non-Adjusted RAW'!$C:$J,5,FALSE)</f>
        <v>0.78500000000000003</v>
      </c>
      <c r="I10" s="12">
        <f>VLOOKUP($A10,'Top3 Non-Adjusted RAW'!$C:$J,6,FALSE)</f>
        <v>0.85289999999999999</v>
      </c>
      <c r="J10" s="12">
        <f>VLOOKUP($A10,'Top3 Non-Adjusted RAW'!$C:$J,7,FALSE)</f>
        <v>0.81689999999999996</v>
      </c>
      <c r="K10" s="12">
        <f>VLOOKUP($A10,'Top3 Non-Adjusted RAW'!$C:$J,8,FALSE)</f>
        <v>0.63600000000000001</v>
      </c>
    </row>
    <row r="11" spans="1:11" x14ac:dyDescent="0.2">
      <c r="A11">
        <v>37</v>
      </c>
      <c r="B11" s="16" t="s">
        <v>18</v>
      </c>
      <c r="C11" s="16"/>
      <c r="D11" s="15" t="s">
        <v>9</v>
      </c>
      <c r="E11" s="11" t="s">
        <v>10</v>
      </c>
      <c r="F11" s="26">
        <f>VLOOKUP($A11,'Top3 Non-Adjusted RAW'!$C:$J,3,FALSE)</f>
        <v>0.84540000000000004</v>
      </c>
      <c r="G11" s="12">
        <f>VLOOKUP($A11,'Top3 Non-Adjusted RAW'!$C:$J,4,FALSE)</f>
        <v>0.88160000000000005</v>
      </c>
      <c r="H11" s="12">
        <f>VLOOKUP($A11,'Top3 Non-Adjusted RAW'!$C:$J,5,FALSE)</f>
        <v>0.78600000000000003</v>
      </c>
      <c r="I11" s="12">
        <f>VLOOKUP($A11,'Top3 Non-Adjusted RAW'!$C:$J,6,FALSE)</f>
        <v>0.87790000000000001</v>
      </c>
      <c r="J11" s="12">
        <f>VLOOKUP($A11,'Top3 Non-Adjusted RAW'!$C:$J,7,FALSE)</f>
        <v>0.85570000000000002</v>
      </c>
      <c r="K11" s="12">
        <f>VLOOKUP($A11,'Top3 Non-Adjusted RAW'!$C:$J,8,FALSE)</f>
        <v>0.6714</v>
      </c>
    </row>
    <row r="12" spans="1:11" x14ac:dyDescent="0.2">
      <c r="A12">
        <v>66</v>
      </c>
      <c r="B12" s="16" t="s">
        <v>19</v>
      </c>
      <c r="C12" s="16"/>
      <c r="D12" s="15" t="s">
        <v>9</v>
      </c>
      <c r="E12" s="11" t="s">
        <v>10</v>
      </c>
      <c r="F12" s="26">
        <f>VLOOKUP($A12,'Top3 Non-Adjusted RAW'!$C:$J,3,FALSE)</f>
        <v>0.72099999999999997</v>
      </c>
      <c r="G12" s="12">
        <f>VLOOKUP($A12,'Top3 Non-Adjusted RAW'!$C:$J,4,FALSE)</f>
        <v>0.79949999999999999</v>
      </c>
      <c r="H12" s="12">
        <f>VLOOKUP($A12,'Top3 Non-Adjusted RAW'!$C:$J,5,FALSE)</f>
        <v>0.68379999999999996</v>
      </c>
      <c r="I12" s="12">
        <f>VLOOKUP($A12,'Top3 Non-Adjusted RAW'!$C:$J,6,FALSE)</f>
        <v>0.74809999999999999</v>
      </c>
      <c r="J12" s="12">
        <f>VLOOKUP($A12,'Top3 Non-Adjusted RAW'!$C:$J,7,FALSE)</f>
        <v>0.69</v>
      </c>
      <c r="K12" s="12">
        <f>VLOOKUP($A12,'Top3 Non-Adjusted RAW'!$C:$J,8,FALSE)</f>
        <v>0.58340000000000003</v>
      </c>
    </row>
    <row r="13" spans="1:11" x14ac:dyDescent="0.2">
      <c r="A13">
        <v>36</v>
      </c>
      <c r="B13" s="16" t="s">
        <v>20</v>
      </c>
      <c r="C13" s="16"/>
      <c r="D13" s="15" t="s">
        <v>9</v>
      </c>
      <c r="E13" s="11" t="s">
        <v>10</v>
      </c>
      <c r="F13" s="26">
        <f>VLOOKUP($A13,'Top3 Non-Adjusted RAW'!$C:$J,3,FALSE)</f>
        <v>0.77749999999999997</v>
      </c>
      <c r="G13" s="12">
        <f>VLOOKUP($A13,'Top3 Non-Adjusted RAW'!$C:$J,4,FALSE)</f>
        <v>0.87849999999999995</v>
      </c>
      <c r="H13" s="12">
        <f>VLOOKUP($A13,'Top3 Non-Adjusted RAW'!$C:$J,5,FALSE)</f>
        <v>0.74309999999999998</v>
      </c>
      <c r="I13" s="12">
        <f>VLOOKUP($A13,'Top3 Non-Adjusted RAW'!$C:$J,6,FALSE)</f>
        <v>0.78290000000000004</v>
      </c>
      <c r="J13" s="12">
        <f>VLOOKUP($A13,'Top3 Non-Adjusted RAW'!$C:$J,7,FALSE)</f>
        <v>0.77690000000000003</v>
      </c>
      <c r="K13" s="12">
        <f>VLOOKUP($A13,'Top3 Non-Adjusted RAW'!$C:$J,8,FALSE)</f>
        <v>0.59040000000000004</v>
      </c>
    </row>
    <row r="14" spans="1:11" x14ac:dyDescent="0.2">
      <c r="A14">
        <v>9</v>
      </c>
      <c r="B14" s="16" t="s">
        <v>21</v>
      </c>
      <c r="C14" s="16"/>
      <c r="D14" s="15" t="s">
        <v>9</v>
      </c>
      <c r="E14" s="11" t="s">
        <v>10</v>
      </c>
      <c r="F14" s="26">
        <f>VLOOKUP($A14,'Top3 Non-Adjusted RAW'!$C:$J,3,FALSE)</f>
        <v>0.90129999999999999</v>
      </c>
      <c r="G14" s="12">
        <f>VLOOKUP($A14,'Top3 Non-Adjusted RAW'!$C:$J,4,FALSE)</f>
        <v>0.93359999999999999</v>
      </c>
      <c r="H14" s="12">
        <f>VLOOKUP($A14,'Top3 Non-Adjusted RAW'!$C:$J,5,FALSE)</f>
        <v>0.84450000000000003</v>
      </c>
      <c r="I14" s="12">
        <f>VLOOKUP($A14,'Top3 Non-Adjusted RAW'!$C:$J,6,FALSE)</f>
        <v>0.91690000000000005</v>
      </c>
      <c r="J14" s="12">
        <f>VLOOKUP($A14,'Top3 Non-Adjusted RAW'!$C:$J,7,FALSE)</f>
        <v>0.90039999999999998</v>
      </c>
      <c r="K14" s="12">
        <f>VLOOKUP($A14,'Top3 Non-Adjusted RAW'!$C:$J,8,FALSE)</f>
        <v>0.74829999999999997</v>
      </c>
    </row>
    <row r="15" spans="1:11" x14ac:dyDescent="0.2">
      <c r="A15">
        <v>40</v>
      </c>
      <c r="B15" s="17" t="s">
        <v>22</v>
      </c>
      <c r="C15" s="17"/>
      <c r="D15" s="15" t="s">
        <v>9</v>
      </c>
      <c r="E15" s="11" t="s">
        <v>10</v>
      </c>
      <c r="F15" s="26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23</v>
      </c>
      <c r="C16" s="17"/>
      <c r="D16" s="15" t="s">
        <v>9</v>
      </c>
      <c r="E16" s="11" t="s">
        <v>10</v>
      </c>
      <c r="F16" s="26">
        <f>VLOOKUP($A16,'Top3 Non-Adjusted RAW'!$C:$J,3,FALSE)</f>
        <v>0.80059999999999998</v>
      </c>
      <c r="G16" s="12">
        <f>VLOOKUP($A16,'Top3 Non-Adjusted RAW'!$C:$J,4,FALSE)</f>
        <v>0.82010000000000005</v>
      </c>
      <c r="H16" s="12">
        <f>VLOOKUP($A16,'Top3 Non-Adjusted RAW'!$C:$J,5,FALSE)</f>
        <v>0.79820000000000002</v>
      </c>
      <c r="I16" s="12">
        <f>VLOOKUP($A16,'Top3 Non-Adjusted RAW'!$C:$J,6,FALSE)</f>
        <v>0.80610000000000004</v>
      </c>
      <c r="J16" s="12">
        <f>VLOOKUP($A16,'Top3 Non-Adjusted RAW'!$C:$J,7,FALSE)</f>
        <v>0.8034</v>
      </c>
      <c r="K16" s="12">
        <f>VLOOKUP($A16,'Top3 Non-Adjusted RAW'!$C:$J,8,FALSE)</f>
        <v>0.58120000000000005</v>
      </c>
    </row>
    <row r="17" spans="1:11" x14ac:dyDescent="0.2">
      <c r="A17">
        <v>7</v>
      </c>
      <c r="B17" s="17" t="s">
        <v>24</v>
      </c>
      <c r="C17" s="17"/>
      <c r="D17" s="15" t="s">
        <v>9</v>
      </c>
      <c r="E17" s="11" t="s">
        <v>10</v>
      </c>
      <c r="F17" s="26">
        <f>VLOOKUP($A17,'Top3 Non-Adjusted RAW'!$C:$J,3,FALSE)</f>
        <v>0.79759999999999998</v>
      </c>
      <c r="G17" s="12">
        <f>VLOOKUP($A17,'Top3 Non-Adjusted RAW'!$C:$J,4,FALSE)</f>
        <v>0.86070000000000002</v>
      </c>
      <c r="H17" s="12">
        <f>VLOOKUP($A17,'Top3 Non-Adjusted RAW'!$C:$J,5,FALSE)</f>
        <v>0.81189999999999996</v>
      </c>
      <c r="I17" s="12">
        <f>VLOOKUP($A17,'Top3 Non-Adjusted RAW'!$C:$J,6,FALSE)</f>
        <v>0.80210000000000004</v>
      </c>
      <c r="J17" s="12">
        <f>VLOOKUP($A17,'Top3 Non-Adjusted RAW'!$C:$J,7,FALSE)</f>
        <v>0.74939999999999996</v>
      </c>
      <c r="K17" s="12">
        <f>VLOOKUP($A17,'Top3 Non-Adjusted RAW'!$C:$J,8,FALSE)</f>
        <v>0.56210000000000004</v>
      </c>
    </row>
    <row r="18" spans="1:11" x14ac:dyDescent="0.2">
      <c r="A18">
        <v>15</v>
      </c>
      <c r="B18" s="17" t="s">
        <v>25</v>
      </c>
      <c r="C18" s="17"/>
      <c r="D18" s="15" t="s">
        <v>9</v>
      </c>
      <c r="E18" s="11" t="s">
        <v>10</v>
      </c>
      <c r="F18" s="26">
        <f>VLOOKUP($A18,'Top3 Non-Adjusted RAW'!$C:$J,3,FALSE)</f>
        <v>0.82489999999999997</v>
      </c>
      <c r="G18" s="12">
        <f>VLOOKUP($A18,'Top3 Non-Adjusted RAW'!$C:$J,4,FALSE)</f>
        <v>0.86480000000000001</v>
      </c>
      <c r="H18" s="12">
        <f>VLOOKUP($A18,'Top3 Non-Adjusted RAW'!$C:$J,5,FALSE)</f>
        <v>0.81259999999999999</v>
      </c>
      <c r="I18" s="12">
        <f>VLOOKUP($A18,'Top3 Non-Adjusted RAW'!$C:$J,6,FALSE)</f>
        <v>0.82779999999999998</v>
      </c>
      <c r="J18" s="12">
        <f>VLOOKUP($A18,'Top3 Non-Adjusted RAW'!$C:$J,7,FALSE)</f>
        <v>0.83599999999999997</v>
      </c>
      <c r="K18" s="12">
        <f>VLOOKUP($A18,'Top3 Non-Adjusted RAW'!$C:$J,8,FALSE)</f>
        <v>0.41170000000000001</v>
      </c>
    </row>
    <row r="19" spans="1:11" x14ac:dyDescent="0.2">
      <c r="A19">
        <v>29</v>
      </c>
      <c r="B19" s="18" t="s">
        <v>26</v>
      </c>
      <c r="C19" s="16"/>
      <c r="D19" s="15" t="s">
        <v>9</v>
      </c>
      <c r="E19" s="11" t="s">
        <v>10</v>
      </c>
      <c r="F19" s="26">
        <f>VLOOKUP($A19,'Top3 Non-Adjusted RAW'!$C:$J,3,FALSE)</f>
        <v>0.82279999999999998</v>
      </c>
      <c r="G19" s="12">
        <f>VLOOKUP($A19,'Top3 Non-Adjusted RAW'!$C:$J,4,FALSE)</f>
        <v>0.89290000000000003</v>
      </c>
      <c r="H19" s="12">
        <f>VLOOKUP($A19,'Top3 Non-Adjusted RAW'!$C:$J,5,FALSE)</f>
        <v>0.76160000000000005</v>
      </c>
      <c r="I19" s="12">
        <f>VLOOKUP($A19,'Top3 Non-Adjusted RAW'!$C:$J,6,FALSE)</f>
        <v>0.84660000000000002</v>
      </c>
      <c r="J19" s="12">
        <f>VLOOKUP($A19,'Top3 Non-Adjusted RAW'!$C:$J,7,FALSE)</f>
        <v>0.80349999999999999</v>
      </c>
      <c r="K19" s="12">
        <f>VLOOKUP($A19,'Top3 Non-Adjusted RAW'!$C:$J,8,FALSE)</f>
        <v>0.69769999999999999</v>
      </c>
    </row>
    <row r="20" spans="1:11" x14ac:dyDescent="0.2">
      <c r="A20">
        <v>21</v>
      </c>
      <c r="B20" s="16" t="s">
        <v>27</v>
      </c>
      <c r="C20" s="16"/>
      <c r="D20" s="15" t="s">
        <v>9</v>
      </c>
      <c r="E20" s="11" t="s">
        <v>10</v>
      </c>
      <c r="F20" s="26">
        <f>VLOOKUP($A20,'Top3 Non-Adjusted RAW'!$C:$J,3,FALSE)</f>
        <v>0.87939999999999996</v>
      </c>
      <c r="G20" s="12">
        <f>VLOOKUP($A20,'Top3 Non-Adjusted RAW'!$C:$J,4,FALSE)</f>
        <v>0.90590000000000004</v>
      </c>
      <c r="H20" s="12">
        <f>VLOOKUP($A20,'Top3 Non-Adjusted RAW'!$C:$J,5,FALSE)</f>
        <v>0.85319999999999996</v>
      </c>
      <c r="I20" s="12">
        <f>VLOOKUP($A20,'Top3 Non-Adjusted RAW'!$C:$J,6,FALSE)</f>
        <v>0.89200000000000002</v>
      </c>
      <c r="J20" s="12">
        <f>VLOOKUP($A20,'Top3 Non-Adjusted RAW'!$C:$J,7,FALSE)</f>
        <v>0.85850000000000004</v>
      </c>
      <c r="K20" s="12">
        <f>VLOOKUP($A20,'Top3 Non-Adjusted RAW'!$C:$J,8,FALSE)</f>
        <v>0.52070000000000005</v>
      </c>
    </row>
    <row r="21" spans="1:11" hidden="1" x14ac:dyDescent="0.2">
      <c r="A21">
        <v>54</v>
      </c>
      <c r="B21" s="16" t="s">
        <v>28</v>
      </c>
      <c r="C21" s="16"/>
      <c r="D21" s="15" t="s">
        <v>9</v>
      </c>
      <c r="E21" s="11" t="s">
        <v>10</v>
      </c>
      <c r="F21" s="26" t="e">
        <f>VLOOKUP($A21,'Top3 Non-Adjusted RAW'!$C:$J,3,FALSE)</f>
        <v>#N/A</v>
      </c>
      <c r="G21" s="12" t="e">
        <f>VLOOKUP($A21,'Top3 Non-Adjusted RAW'!$C:$J,4,FALSE)</f>
        <v>#N/A</v>
      </c>
      <c r="H21" s="12" t="e">
        <f>VLOOKUP($A21,'Top3 Non-Adjusted RAW'!$C:$J,5,FALSE)</f>
        <v>#N/A</v>
      </c>
      <c r="I21" s="12" t="e">
        <f>VLOOKUP($A21,'Top3 Non-Adjusted RAW'!$C:$J,6,FALSE)</f>
        <v>#N/A</v>
      </c>
      <c r="J21" s="12" t="e">
        <f>VLOOKUP($A21,'Top3 Non-Adjusted RAW'!$C:$J,7,FALSE)</f>
        <v>#N/A</v>
      </c>
      <c r="K21" s="12" t="e">
        <f>VLOOKUP($A21,'Top3 Non-Adjusted RAW'!$C:$J,8,FALSE)</f>
        <v>#N/A</v>
      </c>
    </row>
    <row r="22" spans="1:11" x14ac:dyDescent="0.2">
      <c r="A22">
        <v>24</v>
      </c>
      <c r="B22" s="17" t="s">
        <v>29</v>
      </c>
      <c r="C22" s="17"/>
      <c r="D22" s="15" t="s">
        <v>9</v>
      </c>
      <c r="E22" s="11" t="s">
        <v>10</v>
      </c>
      <c r="F22" s="26">
        <f>VLOOKUP($A22,'Top3 Non-Adjusted RAW'!$C:$J,3,FALSE)</f>
        <v>0.82899999999999996</v>
      </c>
      <c r="G22" s="12">
        <f>VLOOKUP($A22,'Top3 Non-Adjusted RAW'!$C:$J,4,FALSE)</f>
        <v>0.87780000000000002</v>
      </c>
      <c r="H22" s="12">
        <f>VLOOKUP($A22,'Top3 Non-Adjusted RAW'!$C:$J,5,FALSE)</f>
        <v>0.78859999999999997</v>
      </c>
      <c r="I22" s="12">
        <f>VLOOKUP($A22,'Top3 Non-Adjusted RAW'!$C:$J,6,FALSE)</f>
        <v>0.84940000000000004</v>
      </c>
      <c r="J22" s="12">
        <f>VLOOKUP($A22,'Top3 Non-Adjusted RAW'!$C:$J,7,FALSE)</f>
        <v>0.85560000000000003</v>
      </c>
      <c r="K22" s="12">
        <f>VLOOKUP($A22,'Top3 Non-Adjusted RAW'!$C:$J,8,FALSE)</f>
        <v>0.67900000000000005</v>
      </c>
    </row>
    <row r="23" spans="1:11" x14ac:dyDescent="0.2">
      <c r="A23">
        <v>23</v>
      </c>
      <c r="B23" s="17" t="s">
        <v>30</v>
      </c>
      <c r="C23" s="17"/>
      <c r="D23" s="15" t="s">
        <v>9</v>
      </c>
      <c r="E23" s="11" t="s">
        <v>10</v>
      </c>
      <c r="F23" s="26">
        <f>VLOOKUP($A23,'Top3 Non-Adjusted RAW'!$C:$J,3,FALSE)</f>
        <v>0.72099999999999997</v>
      </c>
      <c r="G23" s="12">
        <f>VLOOKUP($A23,'Top3 Non-Adjusted RAW'!$C:$J,4,FALSE)</f>
        <v>0.82069999999999999</v>
      </c>
      <c r="H23" s="12">
        <f>VLOOKUP($A23,'Top3 Non-Adjusted RAW'!$C:$J,5,FALSE)</f>
        <v>0.67469999999999997</v>
      </c>
      <c r="I23" s="12">
        <f>VLOOKUP($A23,'Top3 Non-Adjusted RAW'!$C:$J,6,FALSE)</f>
        <v>0.78739999999999999</v>
      </c>
      <c r="J23" s="12">
        <f>VLOOKUP($A23,'Top3 Non-Adjusted RAW'!$C:$J,7,FALSE)</f>
        <v>0.72889999999999999</v>
      </c>
      <c r="K23" s="12">
        <f>VLOOKUP($A23,'Top3 Non-Adjusted RAW'!$C:$J,8,FALSE)</f>
        <v>0.59119999999999995</v>
      </c>
    </row>
    <row r="24" spans="1:11" x14ac:dyDescent="0.2">
      <c r="A24">
        <v>20</v>
      </c>
      <c r="B24" s="17" t="s">
        <v>31</v>
      </c>
      <c r="C24" s="17"/>
      <c r="D24" s="15" t="s">
        <v>9</v>
      </c>
      <c r="E24" s="11" t="s">
        <v>10</v>
      </c>
      <c r="F24" s="26">
        <f>VLOOKUP($A24,'Top3 Non-Adjusted RAW'!$C:$J,3,FALSE)</f>
        <v>0.74570000000000003</v>
      </c>
      <c r="G24" s="12">
        <f>VLOOKUP($A24,'Top3 Non-Adjusted RAW'!$C:$J,4,FALSE)</f>
        <v>0.80530000000000002</v>
      </c>
      <c r="H24" s="12">
        <f>VLOOKUP($A24,'Top3 Non-Adjusted RAW'!$C:$J,5,FALSE)</f>
        <v>0.72450000000000003</v>
      </c>
      <c r="I24" s="12">
        <f>VLOOKUP($A24,'Top3 Non-Adjusted RAW'!$C:$J,6,FALSE)</f>
        <v>0.75929999999999997</v>
      </c>
      <c r="J24" s="12">
        <f>VLOOKUP($A24,'Top3 Non-Adjusted RAW'!$C:$J,7,FALSE)</f>
        <v>0.75560000000000005</v>
      </c>
      <c r="K24" s="12">
        <f>VLOOKUP($A24,'Top3 Non-Adjusted RAW'!$C:$J,8,FALSE)</f>
        <v>0.5837</v>
      </c>
    </row>
    <row r="25" spans="1:11" x14ac:dyDescent="0.2">
      <c r="A25">
        <v>41</v>
      </c>
      <c r="B25" s="17" t="s">
        <v>32</v>
      </c>
      <c r="C25" s="17"/>
      <c r="D25" s="15" t="s">
        <v>9</v>
      </c>
      <c r="E25" s="11" t="s">
        <v>10</v>
      </c>
      <c r="F25" s="26">
        <f>VLOOKUP($A25,'Top3 Non-Adjusted RAW'!$C:$J,3,FALSE)</f>
        <v>0.7843</v>
      </c>
      <c r="G25" s="12">
        <f>VLOOKUP($A25,'Top3 Non-Adjusted RAW'!$C:$J,4,FALSE)</f>
        <v>0.84909999999999997</v>
      </c>
      <c r="H25" s="12">
        <f>VLOOKUP($A25,'Top3 Non-Adjusted RAW'!$C:$J,5,FALSE)</f>
        <v>0.73429999999999995</v>
      </c>
      <c r="I25" s="12">
        <f>VLOOKUP($A25,'Top3 Non-Adjusted RAW'!$C:$J,6,FALSE)</f>
        <v>0.78810000000000002</v>
      </c>
      <c r="J25" s="12">
        <f>VLOOKUP($A25,'Top3 Non-Adjusted RAW'!$C:$J,7,FALSE)</f>
        <v>0.77969999999999995</v>
      </c>
      <c r="K25" s="12">
        <f>VLOOKUP($A25,'Top3 Non-Adjusted RAW'!$C:$J,8,FALSE)</f>
        <v>0.58720000000000006</v>
      </c>
    </row>
    <row r="26" spans="1:11" x14ac:dyDescent="0.2">
      <c r="A26">
        <v>65</v>
      </c>
      <c r="B26" s="17" t="s">
        <v>33</v>
      </c>
      <c r="C26" s="17"/>
      <c r="D26" s="15" t="s">
        <v>9</v>
      </c>
      <c r="E26" s="11" t="s">
        <v>10</v>
      </c>
      <c r="F26" s="26">
        <f>VLOOKUP($A26,'Top3 Non-Adjusted RAW'!$C:$J,3,FALSE)</f>
        <v>0.83379999999999999</v>
      </c>
      <c r="G26" s="12">
        <f>VLOOKUP($A26,'Top3 Non-Adjusted RAW'!$C:$J,4,FALSE)</f>
        <v>0.94079999999999997</v>
      </c>
      <c r="H26" s="12">
        <f>VLOOKUP($A26,'Top3 Non-Adjusted RAW'!$C:$J,5,FALSE)</f>
        <v>0.84</v>
      </c>
      <c r="I26" s="12">
        <f>VLOOKUP($A26,'Top3 Non-Adjusted RAW'!$C:$J,6,FALSE)</f>
        <v>0.85650000000000004</v>
      </c>
      <c r="J26" s="12">
        <f>VLOOKUP($A26,'Top3 Non-Adjusted RAW'!$C:$J,7,FALSE)</f>
        <v>0.82099999999999995</v>
      </c>
      <c r="K26" s="12">
        <f>VLOOKUP($A26,'Top3 Non-Adjusted RAW'!$C:$J,8,FALSE)</f>
        <v>0.63900000000000001</v>
      </c>
    </row>
    <row r="27" spans="1:11" x14ac:dyDescent="0.2">
      <c r="A27">
        <v>22</v>
      </c>
      <c r="B27" s="17" t="s">
        <v>34</v>
      </c>
      <c r="C27" s="17"/>
      <c r="D27" s="15" t="s">
        <v>9</v>
      </c>
      <c r="E27" s="11" t="s">
        <v>10</v>
      </c>
      <c r="F27" s="12">
        <f>VLOOKUP($A27,'Top3 Non-Adjusted RAW'!$C:$J,3,FALSE)</f>
        <v>0.71189999999999998</v>
      </c>
      <c r="G27" s="12">
        <f>VLOOKUP($A27,'Top3 Non-Adjusted RAW'!$C:$J,4,FALSE)</f>
        <v>0.82250000000000001</v>
      </c>
      <c r="H27" s="12">
        <f>VLOOKUP($A27,'Top3 Non-Adjusted RAW'!$C:$J,5,FALSE)</f>
        <v>0.69699999999999995</v>
      </c>
      <c r="I27" s="12">
        <f>VLOOKUP($A27,'Top3 Non-Adjusted RAW'!$C:$J,6,FALSE)</f>
        <v>0.73409999999999997</v>
      </c>
      <c r="J27" s="12">
        <f>VLOOKUP($A27,'Top3 Non-Adjusted RAW'!$C:$J,7,FALSE)</f>
        <v>0.73619999999999997</v>
      </c>
      <c r="K27" s="12">
        <f>VLOOKUP($A27,'Top3 Non-Adjusted RAW'!$C:$J,8,FALSE)</f>
        <v>0.54490000000000005</v>
      </c>
    </row>
    <row r="28" spans="1:11" x14ac:dyDescent="0.2">
      <c r="A28">
        <v>56</v>
      </c>
      <c r="B28" s="18" t="s">
        <v>35</v>
      </c>
      <c r="C28" s="16"/>
      <c r="D28" s="15" t="s">
        <v>9</v>
      </c>
      <c r="E28" s="11" t="s">
        <v>10</v>
      </c>
      <c r="F28" s="12">
        <f>VLOOKUP($A28,'Top3 Non-Adjusted RAW'!$C:$J,3,FALSE)</f>
        <v>0.45929999999999999</v>
      </c>
      <c r="G28" s="12">
        <f>VLOOKUP($A28,'Top3 Non-Adjusted RAW'!$C:$J,4,FALSE)</f>
        <v>0.5423</v>
      </c>
      <c r="H28" s="12">
        <f>VLOOKUP($A28,'Top3 Non-Adjusted RAW'!$C:$J,5,FALSE)</f>
        <v>0.41399999999999998</v>
      </c>
      <c r="I28" s="12">
        <f>VLOOKUP($A28,'Top3 Non-Adjusted RAW'!$C:$J,6,FALSE)</f>
        <v>0.50419999999999998</v>
      </c>
      <c r="J28" s="12">
        <f>VLOOKUP($A28,'Top3 Non-Adjusted RAW'!$C:$J,7,FALSE)</f>
        <v>0.42120000000000002</v>
      </c>
      <c r="K28" s="12">
        <f>VLOOKUP($A28,'Top3 Non-Adjusted RAW'!$C:$J,8,FALSE)</f>
        <v>0.51600000000000001</v>
      </c>
    </row>
    <row r="29" spans="1:11" x14ac:dyDescent="0.2">
      <c r="A29">
        <v>35</v>
      </c>
      <c r="B29" s="16" t="s">
        <v>36</v>
      </c>
      <c r="C29" s="16"/>
      <c r="D29" s="15" t="s">
        <v>9</v>
      </c>
      <c r="E29" s="11" t="s">
        <v>10</v>
      </c>
      <c r="F29" s="12">
        <f>VLOOKUP($A29,'Top3 Non-Adjusted RAW'!$C:$J,3,FALSE)</f>
        <v>0.83940000000000003</v>
      </c>
      <c r="G29" s="12">
        <f>VLOOKUP($A29,'Top3 Non-Adjusted RAW'!$C:$J,4,FALSE)</f>
        <v>0.871</v>
      </c>
      <c r="H29" s="12">
        <f>VLOOKUP($A29,'Top3 Non-Adjusted RAW'!$C:$J,5,FALSE)</f>
        <v>0.78259999999999996</v>
      </c>
      <c r="I29" s="12">
        <f>VLOOKUP($A29,'Top3 Non-Adjusted RAW'!$C:$J,6,FALSE)</f>
        <v>0.8639</v>
      </c>
      <c r="J29" s="12">
        <f>VLOOKUP($A29,'Top3 Non-Adjusted RAW'!$C:$J,7,FALSE)</f>
        <v>0.79139999999999999</v>
      </c>
      <c r="K29" s="12">
        <f>VLOOKUP($A29,'Top3 Non-Adjusted RAW'!$C:$J,8,FALSE)</f>
        <v>0.67410000000000003</v>
      </c>
    </row>
    <row r="30" spans="1:11" x14ac:dyDescent="0.2">
      <c r="A30">
        <v>57</v>
      </c>
      <c r="B30" s="16" t="s">
        <v>37</v>
      </c>
      <c r="C30" s="16"/>
      <c r="D30" s="15" t="s">
        <v>9</v>
      </c>
      <c r="E30" s="11" t="s">
        <v>10</v>
      </c>
      <c r="F30" s="12">
        <f>VLOOKUP($A30,'Top3 Non-Adjusted RAW'!$C:$J,3,FALSE)</f>
        <v>0.80289999999999995</v>
      </c>
      <c r="G30" s="12">
        <f>VLOOKUP($A30,'Top3 Non-Adjusted RAW'!$C:$J,4,FALSE)</f>
        <v>0.87849999999999995</v>
      </c>
      <c r="H30" s="12">
        <f>VLOOKUP($A30,'Top3 Non-Adjusted RAW'!$C:$J,5,FALSE)</f>
        <v>0.78539999999999999</v>
      </c>
      <c r="I30" s="12">
        <f>VLOOKUP($A30,'Top3 Non-Adjusted RAW'!$C:$J,6,FALSE)</f>
        <v>0.85229999999999995</v>
      </c>
      <c r="J30" s="12">
        <f>VLOOKUP($A30,'Top3 Non-Adjusted RAW'!$C:$J,7,FALSE)</f>
        <v>0.78569999999999995</v>
      </c>
      <c r="K30" s="12">
        <f>VLOOKUP($A30,'Top3 Non-Adjusted RAW'!$C:$J,8,FALSE)</f>
        <v>0.58420000000000005</v>
      </c>
    </row>
    <row r="31" spans="1:11" x14ac:dyDescent="0.2">
      <c r="A31">
        <v>67</v>
      </c>
      <c r="B31" s="16" t="s">
        <v>38</v>
      </c>
      <c r="C31" s="16"/>
      <c r="D31" s="15" t="s">
        <v>9</v>
      </c>
      <c r="E31" s="11" t="s">
        <v>10</v>
      </c>
      <c r="F31" s="12">
        <f>VLOOKUP($A31,'Top3 Non-Adjusted RAW'!$C:$J,3,FALSE)</f>
        <v>0.90980000000000005</v>
      </c>
      <c r="G31" s="12">
        <f>VLOOKUP($A31,'Top3 Non-Adjusted RAW'!$C:$J,4,FALSE)</f>
        <v>0.92279999999999995</v>
      </c>
      <c r="H31" s="12">
        <f>VLOOKUP($A31,'Top3 Non-Adjusted RAW'!$C:$J,5,FALSE)</f>
        <v>0.88349999999999995</v>
      </c>
      <c r="I31" s="12">
        <f>VLOOKUP($A31,'Top3 Non-Adjusted RAW'!$C:$J,6,FALSE)</f>
        <v>0.90459999999999996</v>
      </c>
      <c r="J31" s="12">
        <f>VLOOKUP($A31,'Top3 Non-Adjusted RAW'!$C:$J,7,FALSE)</f>
        <v>0.92379999999999995</v>
      </c>
      <c r="K31" s="12">
        <f>VLOOKUP($A31,'Top3 Non-Adjusted RAW'!$C:$J,8,FALSE)</f>
        <v>0.65610000000000002</v>
      </c>
    </row>
    <row r="32" spans="1:11" x14ac:dyDescent="0.2">
      <c r="A32">
        <v>39</v>
      </c>
      <c r="B32" s="16" t="s">
        <v>39</v>
      </c>
      <c r="C32" s="16"/>
      <c r="D32" s="15" t="s">
        <v>9</v>
      </c>
      <c r="E32" s="11" t="s">
        <v>10</v>
      </c>
      <c r="F32" s="12">
        <f>VLOOKUP($A32,'Top3 Non-Adjusted RAW'!$C:$J,3,FALSE)</f>
        <v>0.79410000000000003</v>
      </c>
      <c r="G32" s="12">
        <f>VLOOKUP($A32,'Top3 Non-Adjusted RAW'!$C:$J,4,FALSE)</f>
        <v>0.87860000000000005</v>
      </c>
      <c r="H32" s="12">
        <f>VLOOKUP($A32,'Top3 Non-Adjusted RAW'!$C:$J,5,FALSE)</f>
        <v>0.80710000000000004</v>
      </c>
      <c r="I32" s="12">
        <f>VLOOKUP($A32,'Top3 Non-Adjusted RAW'!$C:$J,6,FALSE)</f>
        <v>0.82450000000000001</v>
      </c>
      <c r="J32" s="12">
        <f>VLOOKUP($A32,'Top3 Non-Adjusted RAW'!$C:$J,7,FALSE)</f>
        <v>0.75409999999999999</v>
      </c>
      <c r="K32" s="12">
        <f>VLOOKUP($A32,'Top3 Non-Adjusted RAW'!$C:$J,8,FALSE)</f>
        <v>0.59799999999999998</v>
      </c>
    </row>
    <row r="33" spans="1:11" x14ac:dyDescent="0.2">
      <c r="A33">
        <v>4</v>
      </c>
      <c r="B33" s="19" t="s">
        <v>40</v>
      </c>
      <c r="C33" s="20"/>
      <c r="D33" s="15" t="s">
        <v>9</v>
      </c>
      <c r="E33" s="11" t="s">
        <v>10</v>
      </c>
      <c r="F33" s="12">
        <f>VLOOKUP($A33,'Top3 Non-Adjusted RAW'!$C:$J,3,FALSE)</f>
        <v>0.84640000000000004</v>
      </c>
      <c r="G33" s="12">
        <f>VLOOKUP($A33,'Top3 Non-Adjusted RAW'!$C:$J,4,FALSE)</f>
        <v>0.86629999999999996</v>
      </c>
      <c r="H33" s="12">
        <f>VLOOKUP($A33,'Top3 Non-Adjusted RAW'!$C:$J,5,FALSE)</f>
        <v>0.77080000000000004</v>
      </c>
      <c r="I33" s="12">
        <f>VLOOKUP($A33,'Top3 Non-Adjusted RAW'!$C:$J,6,FALSE)</f>
        <v>0.83050000000000002</v>
      </c>
      <c r="J33" s="12">
        <f>VLOOKUP($A33,'Top3 Non-Adjusted RAW'!$C:$J,7,FALSE)</f>
        <v>0.79159999999999997</v>
      </c>
      <c r="K33" s="12">
        <f>VLOOKUP($A33,'Top3 Non-Adjusted RAW'!$C:$J,8,FALSE)</f>
        <v>0.51539999999999997</v>
      </c>
    </row>
    <row r="34" spans="1:11" x14ac:dyDescent="0.2">
      <c r="A34">
        <v>63</v>
      </c>
      <c r="B34" s="16" t="s">
        <v>41</v>
      </c>
      <c r="C34" s="16"/>
      <c r="D34" s="15" t="s">
        <v>9</v>
      </c>
      <c r="E34" s="11" t="s">
        <v>10</v>
      </c>
      <c r="F34" s="12">
        <f>VLOOKUP($A34,'Top3 Non-Adjusted RAW'!$C:$J,3,FALSE)</f>
        <v>0.54210000000000003</v>
      </c>
      <c r="G34" s="12">
        <f>VLOOKUP($A34,'Top3 Non-Adjusted RAW'!$C:$J,4,FALSE)</f>
        <v>0.79310000000000003</v>
      </c>
      <c r="H34" s="12">
        <f>VLOOKUP($A34,'Top3 Non-Adjusted RAW'!$C:$J,5,FALSE)</f>
        <v>0.63239999999999996</v>
      </c>
      <c r="I34" s="12">
        <f>VLOOKUP($A34,'Top3 Non-Adjusted RAW'!$C:$J,6,FALSE)</f>
        <v>0.53910000000000002</v>
      </c>
      <c r="J34" s="12">
        <f>VLOOKUP($A34,'Top3 Non-Adjusted RAW'!$C:$J,7,FALSE)</f>
        <v>0.65869999999999995</v>
      </c>
      <c r="K34" s="12">
        <f>VLOOKUP($A34,'Top3 Non-Adjusted RAW'!$C:$J,8,FALSE)</f>
        <v>0.39460000000000001</v>
      </c>
    </row>
    <row r="35" spans="1:11" x14ac:dyDescent="0.2">
      <c r="A35">
        <v>27</v>
      </c>
      <c r="B35" s="16" t="s">
        <v>42</v>
      </c>
      <c r="C35" s="16"/>
      <c r="D35" s="15" t="s">
        <v>9</v>
      </c>
      <c r="E35" s="11" t="s">
        <v>10</v>
      </c>
      <c r="F35" s="12">
        <f>VLOOKUP($A35,'Top3 Non-Adjusted RAW'!$C:$J,3,FALSE)</f>
        <v>0.54320000000000002</v>
      </c>
      <c r="G35" s="12">
        <f>VLOOKUP($A35,'Top3 Non-Adjusted RAW'!$C:$J,4,FALSE)</f>
        <v>0.78120000000000001</v>
      </c>
      <c r="H35" s="12">
        <f>VLOOKUP($A35,'Top3 Non-Adjusted RAW'!$C:$J,5,FALSE)</f>
        <v>0.51470000000000005</v>
      </c>
      <c r="I35" s="12">
        <f>VLOOKUP($A35,'Top3 Non-Adjusted RAW'!$C:$J,6,FALSE)</f>
        <v>0.62150000000000005</v>
      </c>
      <c r="J35" s="12">
        <f>VLOOKUP($A35,'Top3 Non-Adjusted RAW'!$C:$J,7,FALSE)</f>
        <v>0.47520000000000001</v>
      </c>
      <c r="K35" s="12">
        <f>VLOOKUP($A35,'Top3 Non-Adjusted RAW'!$C:$J,8,FALSE)</f>
        <v>0.45689999999999997</v>
      </c>
    </row>
    <row r="36" spans="1:11" x14ac:dyDescent="0.2">
      <c r="A36">
        <v>26</v>
      </c>
      <c r="B36" s="16" t="s">
        <v>43</v>
      </c>
      <c r="C36" s="16"/>
      <c r="D36" s="15" t="s">
        <v>9</v>
      </c>
      <c r="E36" s="11" t="s">
        <v>10</v>
      </c>
      <c r="F36" s="12">
        <f>VLOOKUP($A36,'Top3 Non-Adjusted RAW'!$C:$J,3,FALSE)</f>
        <v>0.6038</v>
      </c>
      <c r="G36" s="12">
        <f>VLOOKUP($A36,'Top3 Non-Adjusted RAW'!$C:$J,4,FALSE)</f>
        <v>0.75380000000000003</v>
      </c>
      <c r="H36" s="12">
        <f>VLOOKUP($A36,'Top3 Non-Adjusted RAW'!$C:$J,5,FALSE)</f>
        <v>0.58709999999999996</v>
      </c>
      <c r="I36" s="12">
        <f>VLOOKUP($A36,'Top3 Non-Adjusted RAW'!$C:$J,6,FALSE)</f>
        <v>0.66249999999999998</v>
      </c>
      <c r="J36" s="12">
        <f>VLOOKUP($A36,'Top3 Non-Adjusted RAW'!$C:$J,7,FALSE)</f>
        <v>0.66069999999999995</v>
      </c>
      <c r="K36" s="12">
        <f>VLOOKUP($A36,'Top3 Non-Adjusted RAW'!$C:$J,8,FALSE)</f>
        <v>0.4007</v>
      </c>
    </row>
    <row r="37" spans="1:11" x14ac:dyDescent="0.2">
      <c r="A37">
        <v>18</v>
      </c>
      <c r="B37" s="16" t="s">
        <v>44</v>
      </c>
      <c r="C37" s="16"/>
      <c r="D37" s="15" t="s">
        <v>9</v>
      </c>
      <c r="E37" s="11" t="s">
        <v>10</v>
      </c>
      <c r="F37" s="12">
        <f>VLOOKUP($A37,'Top3 Non-Adjusted RAW'!$C:$J,3,FALSE)</f>
        <v>0.62770000000000004</v>
      </c>
      <c r="G37" s="12">
        <f>VLOOKUP($A37,'Top3 Non-Adjusted RAW'!$C:$J,4,FALSE)</f>
        <v>0.78320000000000001</v>
      </c>
      <c r="H37" s="12">
        <f>VLOOKUP($A37,'Top3 Non-Adjusted RAW'!$C:$J,5,FALSE)</f>
        <v>0.61</v>
      </c>
      <c r="I37" s="12">
        <f>VLOOKUP($A37,'Top3 Non-Adjusted RAW'!$C:$J,6,FALSE)</f>
        <v>0.69399999999999995</v>
      </c>
      <c r="J37" s="12">
        <f>VLOOKUP($A37,'Top3 Non-Adjusted RAW'!$C:$J,7,FALSE)</f>
        <v>0.66949999999999998</v>
      </c>
      <c r="K37" s="12">
        <f>VLOOKUP($A37,'Top3 Non-Adjusted RAW'!$C:$J,8,FALSE)</f>
        <v>0.42520000000000002</v>
      </c>
    </row>
    <row r="38" spans="1:11" x14ac:dyDescent="0.2">
      <c r="A38">
        <v>30</v>
      </c>
      <c r="B38" s="16" t="s">
        <v>45</v>
      </c>
      <c r="C38" s="16"/>
      <c r="D38" s="15" t="s">
        <v>9</v>
      </c>
      <c r="E38" s="11" t="s">
        <v>10</v>
      </c>
      <c r="F38" s="12">
        <f>VLOOKUP($A38,'Top3 Non-Adjusted RAW'!$C:$J,3,FALSE)</f>
        <v>0.66769999999999996</v>
      </c>
      <c r="G38" s="12">
        <f>VLOOKUP($A38,'Top3 Non-Adjusted RAW'!$C:$J,4,FALSE)</f>
        <v>0.80430000000000001</v>
      </c>
      <c r="H38" s="12">
        <f>VLOOKUP($A38,'Top3 Non-Adjusted RAW'!$C:$J,5,FALSE)</f>
        <v>0.6492</v>
      </c>
      <c r="I38" s="12">
        <f>VLOOKUP($A38,'Top3 Non-Adjusted RAW'!$C:$J,6,FALSE)</f>
        <v>0.72640000000000005</v>
      </c>
      <c r="J38" s="12">
        <f>VLOOKUP($A38,'Top3 Non-Adjusted RAW'!$C:$J,7,FALSE)</f>
        <v>0.67830000000000001</v>
      </c>
      <c r="K38" s="12">
        <f>VLOOKUP($A38,'Top3 Non-Adjusted RAW'!$C:$J,8,FALSE)</f>
        <v>0.52969999999999995</v>
      </c>
    </row>
    <row r="39" spans="1:11" x14ac:dyDescent="0.2">
      <c r="A39">
        <v>34</v>
      </c>
      <c r="B39" s="16" t="s">
        <v>46</v>
      </c>
      <c r="C39" s="16"/>
      <c r="D39" s="15" t="s">
        <v>9</v>
      </c>
      <c r="E39" s="11" t="s">
        <v>10</v>
      </c>
      <c r="F39" s="12">
        <f>VLOOKUP($A39,'Top3 Non-Adjusted RAW'!$C:$J,3,FALSE)</f>
        <v>0.69179999999999997</v>
      </c>
      <c r="G39" s="12">
        <f>VLOOKUP($A39,'Top3 Non-Adjusted RAW'!$C:$J,4,FALSE)</f>
        <v>0.79490000000000005</v>
      </c>
      <c r="H39" s="12">
        <f>VLOOKUP($A39,'Top3 Non-Adjusted RAW'!$C:$J,5,FALSE)</f>
        <v>0.67369999999999997</v>
      </c>
      <c r="I39" s="12">
        <f>VLOOKUP($A39,'Top3 Non-Adjusted RAW'!$C:$J,6,FALSE)</f>
        <v>0.72829999999999995</v>
      </c>
      <c r="J39" s="12">
        <f>VLOOKUP($A39,'Top3 Non-Adjusted RAW'!$C:$J,7,FALSE)</f>
        <v>0.63700000000000001</v>
      </c>
      <c r="K39" s="12">
        <f>VLOOKUP($A39,'Top3 Non-Adjusted RAW'!$C:$J,8,FALSE)</f>
        <v>0.47649999999999998</v>
      </c>
    </row>
    <row r="40" spans="1:11" x14ac:dyDescent="0.2">
      <c r="A40">
        <v>52</v>
      </c>
      <c r="B40" s="16" t="s">
        <v>47</v>
      </c>
      <c r="C40" s="16"/>
      <c r="D40" s="15" t="s">
        <v>9</v>
      </c>
      <c r="E40" s="11" t="s">
        <v>10</v>
      </c>
      <c r="F40" s="12">
        <f>VLOOKUP($A40,'Top3 Non-Adjusted RAW'!$C:$J,3,FALSE)</f>
        <v>0.54120000000000001</v>
      </c>
      <c r="G40" s="12">
        <f>VLOOKUP($A40,'Top3 Non-Adjusted RAW'!$C:$J,4,FALSE)</f>
        <v>0.71250000000000002</v>
      </c>
      <c r="H40" s="12">
        <f>VLOOKUP($A40,'Top3 Non-Adjusted RAW'!$C:$J,5,FALSE)</f>
        <v>0.50849999999999995</v>
      </c>
      <c r="I40" s="12">
        <f>VLOOKUP($A40,'Top3 Non-Adjusted RAW'!$C:$J,6,FALSE)</f>
        <v>0.60809999999999997</v>
      </c>
      <c r="J40" s="12">
        <f>VLOOKUP($A40,'Top3 Non-Adjusted RAW'!$C:$J,7,FALSE)</f>
        <v>0.54500000000000004</v>
      </c>
      <c r="K40" s="12">
        <f>VLOOKUP($A40,'Top3 Non-Adjusted RAW'!$C:$J,8,FALSE)</f>
        <v>0.40560000000000002</v>
      </c>
    </row>
    <row r="41" spans="1:11" x14ac:dyDescent="0.2">
      <c r="A41">
        <v>25</v>
      </c>
      <c r="B41" s="16" t="s">
        <v>48</v>
      </c>
      <c r="C41" s="16"/>
      <c r="D41" s="15" t="s">
        <v>9</v>
      </c>
      <c r="E41" s="11" t="s">
        <v>10</v>
      </c>
      <c r="F41" s="12">
        <f>VLOOKUP($A41,'Top3 Non-Adjusted RAW'!$C:$J,3,FALSE)</f>
        <v>0.65780000000000005</v>
      </c>
      <c r="G41" s="12">
        <f>VLOOKUP($A41,'Top3 Non-Adjusted RAW'!$C:$J,4,FALSE)</f>
        <v>0.8014</v>
      </c>
      <c r="H41" s="12">
        <f>VLOOKUP($A41,'Top3 Non-Adjusted RAW'!$C:$J,5,FALSE)</f>
        <v>0.64029999999999998</v>
      </c>
      <c r="I41" s="12">
        <f>VLOOKUP($A41,'Top3 Non-Adjusted RAW'!$C:$J,6,FALSE)</f>
        <v>0.67210000000000003</v>
      </c>
      <c r="J41" s="12">
        <f>VLOOKUP($A41,'Top3 Non-Adjusted RAW'!$C:$J,7,FALSE)</f>
        <v>0.58620000000000005</v>
      </c>
      <c r="K41" s="12">
        <f>VLOOKUP($A41,'Top3 Non-Adjusted RAW'!$C:$J,8,FALSE)</f>
        <v>0.43590000000000001</v>
      </c>
    </row>
    <row r="42" spans="1:11" x14ac:dyDescent="0.2">
      <c r="A42">
        <v>45</v>
      </c>
      <c r="B42" s="16" t="s">
        <v>49</v>
      </c>
      <c r="C42" s="16"/>
      <c r="D42" s="15" t="s">
        <v>9</v>
      </c>
      <c r="E42" s="11" t="s">
        <v>10</v>
      </c>
      <c r="F42" s="12">
        <f>VLOOKUP($A42,'Top3 Non-Adjusted RAW'!$C:$J,3,FALSE)</f>
        <v>0.68610000000000004</v>
      </c>
      <c r="G42" s="12">
        <f>VLOOKUP($A42,'Top3 Non-Adjusted RAW'!$C:$J,4,FALSE)</f>
        <v>0.80069999999999997</v>
      </c>
      <c r="H42" s="12">
        <f>VLOOKUP($A42,'Top3 Non-Adjusted RAW'!$C:$J,5,FALSE)</f>
        <v>0.65290000000000004</v>
      </c>
      <c r="I42" s="12">
        <f>VLOOKUP($A42,'Top3 Non-Adjusted RAW'!$C:$J,6,FALSE)</f>
        <v>0.69740000000000002</v>
      </c>
      <c r="J42" s="12">
        <f>VLOOKUP($A42,'Top3 Non-Adjusted RAW'!$C:$J,7,FALSE)</f>
        <v>0.67059999999999997</v>
      </c>
      <c r="K42" s="12">
        <f>VLOOKUP($A42,'Top3 Non-Adjusted RAW'!$C:$J,8,FALSE)</f>
        <v>0.44969999999999999</v>
      </c>
    </row>
    <row r="43" spans="1:11" x14ac:dyDescent="0.2">
      <c r="A43">
        <v>48</v>
      </c>
      <c r="B43" s="16" t="s">
        <v>50</v>
      </c>
      <c r="C43" s="16"/>
      <c r="D43" s="15" t="s">
        <v>9</v>
      </c>
      <c r="E43" s="11" t="s">
        <v>10</v>
      </c>
      <c r="F43" s="12">
        <f>VLOOKUP($A43,'Top3 Non-Adjusted RAW'!$C:$J,3,FALSE)</f>
        <v>0.68879999999999997</v>
      </c>
      <c r="G43" s="12">
        <f>VLOOKUP($A43,'Top3 Non-Adjusted RAW'!$C:$J,4,FALSE)</f>
        <v>0.76680000000000004</v>
      </c>
      <c r="H43" s="12">
        <f>VLOOKUP($A43,'Top3 Non-Adjusted RAW'!$C:$J,5,FALSE)</f>
        <v>0.65990000000000004</v>
      </c>
      <c r="I43" s="12">
        <f>VLOOKUP($A43,'Top3 Non-Adjusted RAW'!$C:$J,6,FALSE)</f>
        <v>0.76329999999999998</v>
      </c>
      <c r="J43" s="12">
        <f>VLOOKUP($A43,'Top3 Non-Adjusted RAW'!$C:$J,7,FALSE)</f>
        <v>0.69799999999999995</v>
      </c>
      <c r="K43" s="12">
        <f>VLOOKUP($A43,'Top3 Non-Adjusted RAW'!$C:$J,8,FALSE)</f>
        <v>0.53439999999999999</v>
      </c>
    </row>
    <row r="44" spans="1:11" x14ac:dyDescent="0.2">
      <c r="A44">
        <v>19</v>
      </c>
      <c r="B44" s="16" t="s">
        <v>51</v>
      </c>
      <c r="C44" s="16"/>
      <c r="D44" s="15" t="s">
        <v>9</v>
      </c>
      <c r="E44" s="11" t="s">
        <v>10</v>
      </c>
      <c r="F44" s="12"/>
      <c r="G44" s="12"/>
      <c r="H44" s="12"/>
      <c r="I44" s="12"/>
      <c r="J44" s="12"/>
      <c r="K44" s="12"/>
    </row>
    <row r="45" spans="1:11" x14ac:dyDescent="0.2">
      <c r="A45">
        <v>16</v>
      </c>
      <c r="B45" s="16" t="s">
        <v>52</v>
      </c>
      <c r="C45" s="16"/>
      <c r="D45" s="15" t="s">
        <v>9</v>
      </c>
      <c r="E45" s="11" t="s">
        <v>10</v>
      </c>
      <c r="F45" s="12">
        <f>VLOOKUP($A45,'Top3 Non-Adjusted RAW'!$C:$J,3,FALSE)</f>
        <v>0.54569999999999996</v>
      </c>
      <c r="G45" s="12">
        <f>VLOOKUP($A45,'Top3 Non-Adjusted RAW'!$C:$J,4,FALSE)</f>
        <v>0.70309999999999995</v>
      </c>
      <c r="H45" s="12">
        <f>VLOOKUP($A45,'Top3 Non-Adjusted RAW'!$C:$J,5,FALSE)</f>
        <v>0.52910000000000001</v>
      </c>
      <c r="I45" s="12">
        <f>VLOOKUP($A45,'Top3 Non-Adjusted RAW'!$C:$J,6,FALSE)</f>
        <v>0.61499999999999999</v>
      </c>
      <c r="J45" s="12">
        <f>VLOOKUP($A45,'Top3 Non-Adjusted RAW'!$C:$J,7,FALSE)</f>
        <v>0.54879999999999995</v>
      </c>
      <c r="K45" s="12">
        <f>VLOOKUP($A45,'Top3 Non-Adjusted RAW'!$C:$J,8,FALSE)</f>
        <v>0.3972</v>
      </c>
    </row>
    <row r="46" spans="1:11" x14ac:dyDescent="0.2">
      <c r="A46">
        <v>28</v>
      </c>
      <c r="B46" s="16" t="s">
        <v>53</v>
      </c>
      <c r="C46" s="16"/>
      <c r="D46" s="15" t="s">
        <v>9</v>
      </c>
      <c r="E46" s="11" t="s">
        <v>10</v>
      </c>
      <c r="F46" s="12">
        <f>VLOOKUP($A46,'Top3 Non-Adjusted RAW'!$C:$J,3,FALSE)</f>
        <v>0.56110000000000004</v>
      </c>
      <c r="G46" s="12">
        <f>VLOOKUP($A46,'Top3 Non-Adjusted RAW'!$C:$J,4,FALSE)</f>
        <v>0.77110000000000001</v>
      </c>
      <c r="H46" s="12">
        <f>VLOOKUP($A46,'Top3 Non-Adjusted RAW'!$C:$J,5,FALSE)</f>
        <v>0.52990000000000004</v>
      </c>
      <c r="I46" s="12">
        <f>VLOOKUP($A46,'Top3 Non-Adjusted RAW'!$C:$J,6,FALSE)</f>
        <v>0.59870000000000001</v>
      </c>
      <c r="J46" s="12">
        <f>VLOOKUP($A46,'Top3 Non-Adjusted RAW'!$C:$J,7,FALSE)</f>
        <v>0.53600000000000003</v>
      </c>
      <c r="K46" s="12">
        <f>VLOOKUP($A46,'Top3 Non-Adjusted RAW'!$C:$J,8,FALSE)</f>
        <v>0.4577</v>
      </c>
    </row>
    <row r="47" spans="1:11" x14ac:dyDescent="0.2">
      <c r="A47">
        <v>33</v>
      </c>
      <c r="B47" s="16" t="s">
        <v>54</v>
      </c>
      <c r="C47" s="16"/>
      <c r="D47" s="15" t="s">
        <v>9</v>
      </c>
      <c r="E47" s="11" t="s">
        <v>10</v>
      </c>
      <c r="F47" s="12">
        <f>VLOOKUP($A47,'Top3 Non-Adjusted RAW'!$C:$J,3,FALSE)</f>
        <v>0.48549999999999999</v>
      </c>
      <c r="G47" s="12">
        <f>VLOOKUP($A47,'Top3 Non-Adjusted RAW'!$C:$J,4,FALSE)</f>
        <v>0.72499999999999998</v>
      </c>
      <c r="H47" s="12">
        <f>VLOOKUP($A47,'Top3 Non-Adjusted RAW'!$C:$J,5,FALSE)</f>
        <v>0.45839999999999997</v>
      </c>
      <c r="I47" s="12">
        <f>VLOOKUP($A47,'Top3 Non-Adjusted RAW'!$C:$J,6,FALSE)</f>
        <v>0.62490000000000001</v>
      </c>
      <c r="J47" s="12">
        <f>VLOOKUP($A47,'Top3 Non-Adjusted RAW'!$C:$J,7,FALSE)</f>
        <v>0.51449999999999996</v>
      </c>
      <c r="K47" s="12">
        <f>VLOOKUP($A47,'Top3 Non-Adjusted RAW'!$C:$J,8,FALSE)</f>
        <v>0.4481</v>
      </c>
    </row>
    <row r="48" spans="1:11" x14ac:dyDescent="0.2">
      <c r="A48">
        <v>32</v>
      </c>
      <c r="B48" s="16" t="s">
        <v>55</v>
      </c>
      <c r="C48" s="16"/>
      <c r="D48" s="15" t="s">
        <v>9</v>
      </c>
      <c r="E48" s="11" t="s">
        <v>10</v>
      </c>
      <c r="F48" s="12">
        <f>VLOOKUP($A48,'Top3 Non-Adjusted RAW'!$C:$J,3,FALSE)</f>
        <v>0.57989999999999997</v>
      </c>
      <c r="G48" s="12">
        <f>VLOOKUP($A48,'Top3 Non-Adjusted RAW'!$C:$J,4,FALSE)</f>
        <v>0.74829999999999997</v>
      </c>
      <c r="H48" s="12">
        <f>VLOOKUP($A48,'Top3 Non-Adjusted RAW'!$C:$J,5,FALSE)</f>
        <v>0.57340000000000002</v>
      </c>
      <c r="I48" s="12">
        <f>VLOOKUP($A48,'Top3 Non-Adjusted RAW'!$C:$J,6,FALSE)</f>
        <v>0.67330000000000001</v>
      </c>
      <c r="J48" s="12">
        <f>VLOOKUP($A48,'Top3 Non-Adjusted RAW'!$C:$J,7,FALSE)</f>
        <v>0.59219999999999995</v>
      </c>
      <c r="K48" s="12">
        <f>VLOOKUP($A48,'Top3 Non-Adjusted RAW'!$C:$J,8,FALSE)</f>
        <v>0.3992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vDmGQN4s8ySje5jBRyyaytRaPZhmMakXEUpY8onFAwr8XwjO6D3ABZ1aXHc/72+lQoh+GB6JyGVzskq96pD0RQ==" saltValue="dNahWbB3M8fIrkNgkp6/xg==" spinCount="100000" sheet="1" objects="1" scenarios="1"/>
  <conditionalFormatting sqref="F44:F48 F3:F42">
    <cfRule type="cellIs" dxfId="6" priority="2" stopIfTrue="1" operator="greaterThan">
      <formula>$F$2</formula>
    </cfRule>
  </conditionalFormatting>
  <conditionalFormatting sqref="F43">
    <cfRule type="cellIs" dxfId="5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74C6-E0A6-4820-A0EA-361F7DFED0DC}">
  <dimension ref="A1:J51"/>
  <sheetViews>
    <sheetView topLeftCell="A16" workbookViewId="0">
      <selection activeCell="J51" sqref="J51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66</v>
      </c>
      <c r="B2" t="s">
        <v>67</v>
      </c>
      <c r="C2">
        <v>46</v>
      </c>
      <c r="D2" t="s">
        <v>66</v>
      </c>
      <c r="E2">
        <v>0.74199999999999999</v>
      </c>
      <c r="F2">
        <v>0.79559999999999997</v>
      </c>
      <c r="G2">
        <v>0.67049999999999998</v>
      </c>
      <c r="H2">
        <v>0.7752</v>
      </c>
      <c r="I2">
        <v>0.72330000000000005</v>
      </c>
      <c r="J2">
        <v>0.52990000000000004</v>
      </c>
    </row>
    <row r="3" spans="1:10" x14ac:dyDescent="0.2">
      <c r="A3" t="s">
        <v>68</v>
      </c>
      <c r="B3" t="s">
        <v>69</v>
      </c>
      <c r="C3">
        <v>37</v>
      </c>
      <c r="D3" t="s">
        <v>68</v>
      </c>
      <c r="E3">
        <v>0.84540000000000004</v>
      </c>
      <c r="F3">
        <v>0.88160000000000005</v>
      </c>
      <c r="G3">
        <v>0.78600000000000003</v>
      </c>
      <c r="H3">
        <v>0.87790000000000001</v>
      </c>
      <c r="I3">
        <v>0.85570000000000002</v>
      </c>
      <c r="J3">
        <v>0.6714</v>
      </c>
    </row>
    <row r="4" spans="1:10" x14ac:dyDescent="0.2">
      <c r="A4" t="s">
        <v>66</v>
      </c>
      <c r="B4" t="s">
        <v>40</v>
      </c>
      <c r="C4">
        <v>4</v>
      </c>
      <c r="D4" t="s">
        <v>66</v>
      </c>
      <c r="E4">
        <v>0.84640000000000004</v>
      </c>
      <c r="F4">
        <v>0.86629999999999996</v>
      </c>
      <c r="G4">
        <v>0.77080000000000004</v>
      </c>
      <c r="H4">
        <v>0.83050000000000002</v>
      </c>
      <c r="I4">
        <v>0.79159999999999997</v>
      </c>
      <c r="J4">
        <v>0.51539999999999997</v>
      </c>
    </row>
    <row r="5" spans="1:10" x14ac:dyDescent="0.2">
      <c r="A5" t="s">
        <v>66</v>
      </c>
      <c r="B5" t="s">
        <v>33</v>
      </c>
      <c r="C5">
        <v>65</v>
      </c>
      <c r="D5" t="s">
        <v>66</v>
      </c>
      <c r="E5">
        <v>0.83379999999999999</v>
      </c>
      <c r="F5">
        <v>0.94079999999999997</v>
      </c>
      <c r="G5">
        <v>0.84</v>
      </c>
      <c r="H5">
        <v>0.85650000000000004</v>
      </c>
      <c r="I5">
        <v>0.82099999999999995</v>
      </c>
      <c r="J5">
        <v>0.63900000000000001</v>
      </c>
    </row>
    <row r="6" spans="1:10" x14ac:dyDescent="0.2">
      <c r="A6" t="s">
        <v>68</v>
      </c>
      <c r="B6" t="s">
        <v>37</v>
      </c>
      <c r="C6">
        <v>57</v>
      </c>
      <c r="D6" t="s">
        <v>68</v>
      </c>
      <c r="E6">
        <v>0.80289999999999995</v>
      </c>
      <c r="F6">
        <v>0.87849999999999995</v>
      </c>
      <c r="G6">
        <v>0.78539999999999999</v>
      </c>
      <c r="H6">
        <v>0.85229999999999995</v>
      </c>
      <c r="I6">
        <v>0.78569999999999995</v>
      </c>
      <c r="J6">
        <v>0.58420000000000005</v>
      </c>
    </row>
    <row r="7" spans="1:10" x14ac:dyDescent="0.2">
      <c r="A7" t="s">
        <v>66</v>
      </c>
      <c r="B7" t="s">
        <v>47</v>
      </c>
      <c r="C7">
        <v>52</v>
      </c>
      <c r="D7" t="s">
        <v>66</v>
      </c>
      <c r="E7">
        <v>0.54120000000000001</v>
      </c>
      <c r="F7">
        <v>0.71250000000000002</v>
      </c>
      <c r="G7">
        <v>0.50849999999999995</v>
      </c>
      <c r="H7">
        <v>0.60809999999999997</v>
      </c>
      <c r="I7">
        <v>0.54500000000000004</v>
      </c>
      <c r="J7">
        <v>0.40560000000000002</v>
      </c>
    </row>
    <row r="8" spans="1:10" x14ac:dyDescent="0.2">
      <c r="A8" t="s">
        <v>68</v>
      </c>
      <c r="B8" t="s">
        <v>50</v>
      </c>
      <c r="C8">
        <v>48</v>
      </c>
      <c r="D8" t="s">
        <v>68</v>
      </c>
      <c r="E8">
        <v>0.68879999999999997</v>
      </c>
      <c r="F8">
        <v>0.76680000000000004</v>
      </c>
      <c r="G8">
        <v>0.65990000000000004</v>
      </c>
      <c r="H8">
        <v>0.76329999999999998</v>
      </c>
      <c r="I8">
        <v>0.69799999999999995</v>
      </c>
      <c r="J8">
        <v>0.53439999999999999</v>
      </c>
    </row>
    <row r="9" spans="1:10" x14ac:dyDescent="0.2">
      <c r="A9" t="s">
        <v>66</v>
      </c>
      <c r="B9" t="s">
        <v>16</v>
      </c>
      <c r="C9">
        <v>14</v>
      </c>
      <c r="D9" t="s">
        <v>66</v>
      </c>
      <c r="E9">
        <v>0.88549999999999995</v>
      </c>
      <c r="F9">
        <v>0.88329999999999997</v>
      </c>
      <c r="G9">
        <v>0.84489999999999998</v>
      </c>
      <c r="H9">
        <v>0.87490000000000001</v>
      </c>
      <c r="I9">
        <v>0.85770000000000002</v>
      </c>
      <c r="J9">
        <v>0.47249999999999998</v>
      </c>
    </row>
    <row r="10" spans="1:10" x14ac:dyDescent="0.2">
      <c r="A10" t="s">
        <v>68</v>
      </c>
      <c r="B10" t="s">
        <v>43</v>
      </c>
      <c r="C10">
        <v>26</v>
      </c>
      <c r="D10" t="s">
        <v>68</v>
      </c>
      <c r="E10">
        <v>0.6038</v>
      </c>
      <c r="F10">
        <v>0.75380000000000003</v>
      </c>
      <c r="G10">
        <v>0.58709999999999996</v>
      </c>
      <c r="H10">
        <v>0.66249999999999998</v>
      </c>
      <c r="I10">
        <v>0.66069999999999995</v>
      </c>
      <c r="J10">
        <v>0.4007</v>
      </c>
    </row>
    <row r="11" spans="1:10" x14ac:dyDescent="0.2">
      <c r="A11" t="s">
        <v>66</v>
      </c>
      <c r="B11" t="s">
        <v>46</v>
      </c>
      <c r="C11">
        <v>34</v>
      </c>
      <c r="D11" t="s">
        <v>66</v>
      </c>
      <c r="E11">
        <v>0.69179999999999997</v>
      </c>
      <c r="F11">
        <v>0.79490000000000005</v>
      </c>
      <c r="G11">
        <v>0.67369999999999997</v>
      </c>
      <c r="H11">
        <v>0.72829999999999995</v>
      </c>
      <c r="I11">
        <v>0.63700000000000001</v>
      </c>
      <c r="J11">
        <v>0.47649999999999998</v>
      </c>
    </row>
    <row r="12" spans="1:10" x14ac:dyDescent="0.2">
      <c r="A12" t="s">
        <v>70</v>
      </c>
      <c r="B12" t="s">
        <v>11</v>
      </c>
      <c r="C12">
        <v>5</v>
      </c>
      <c r="D12" t="s">
        <v>70</v>
      </c>
      <c r="E12">
        <v>0.78520000000000001</v>
      </c>
      <c r="F12">
        <v>0.81120000000000003</v>
      </c>
      <c r="G12">
        <v>0.73199999999999998</v>
      </c>
      <c r="H12">
        <v>0.81120000000000003</v>
      </c>
      <c r="I12">
        <v>0.79510000000000003</v>
      </c>
      <c r="J12">
        <v>0.55930000000000002</v>
      </c>
    </row>
    <row r="13" spans="1:10" x14ac:dyDescent="0.2">
      <c r="A13" t="s">
        <v>70</v>
      </c>
      <c r="B13" t="s">
        <v>71</v>
      </c>
      <c r="C13">
        <v>15</v>
      </c>
      <c r="D13" t="s">
        <v>70</v>
      </c>
      <c r="E13">
        <v>0.82489999999999997</v>
      </c>
      <c r="F13">
        <v>0.86480000000000001</v>
      </c>
      <c r="G13">
        <v>0.81259999999999999</v>
      </c>
      <c r="H13">
        <v>0.82779999999999998</v>
      </c>
      <c r="I13">
        <v>0.83599999999999997</v>
      </c>
      <c r="J13">
        <v>0.41170000000000001</v>
      </c>
    </row>
    <row r="14" spans="1:10" x14ac:dyDescent="0.2">
      <c r="A14" t="s">
        <v>68</v>
      </c>
      <c r="B14" t="s">
        <v>14</v>
      </c>
      <c r="C14">
        <v>51</v>
      </c>
      <c r="D14" t="s">
        <v>68</v>
      </c>
      <c r="E14">
        <v>0.75770000000000004</v>
      </c>
      <c r="F14">
        <v>0.83730000000000004</v>
      </c>
      <c r="G14">
        <v>0.6583</v>
      </c>
      <c r="H14">
        <v>0.8034</v>
      </c>
      <c r="I14">
        <v>0.74460000000000004</v>
      </c>
      <c r="J14">
        <v>0.56830000000000003</v>
      </c>
    </row>
    <row r="15" spans="1:10" x14ac:dyDescent="0.2">
      <c r="A15" t="s">
        <v>68</v>
      </c>
      <c r="B15" t="s">
        <v>13</v>
      </c>
      <c r="C15">
        <v>50</v>
      </c>
      <c r="D15" t="s">
        <v>68</v>
      </c>
      <c r="E15">
        <v>0.78369999999999995</v>
      </c>
      <c r="F15">
        <v>0.83230000000000004</v>
      </c>
      <c r="G15">
        <v>0.69850000000000001</v>
      </c>
      <c r="H15">
        <v>0.81940000000000002</v>
      </c>
      <c r="I15">
        <v>0.73450000000000004</v>
      </c>
      <c r="J15">
        <v>0.5736</v>
      </c>
    </row>
    <row r="16" spans="1:10" x14ac:dyDescent="0.2">
      <c r="A16" t="s">
        <v>68</v>
      </c>
      <c r="B16" t="s">
        <v>53</v>
      </c>
      <c r="C16">
        <v>28</v>
      </c>
      <c r="D16" t="s">
        <v>68</v>
      </c>
      <c r="E16">
        <v>0.56110000000000004</v>
      </c>
      <c r="F16">
        <v>0.77110000000000001</v>
      </c>
      <c r="G16">
        <v>0.52990000000000004</v>
      </c>
      <c r="H16">
        <v>0.59870000000000001</v>
      </c>
      <c r="I16">
        <v>0.53600000000000003</v>
      </c>
      <c r="J16">
        <v>0.4577</v>
      </c>
    </row>
    <row r="17" spans="1:10" x14ac:dyDescent="0.2">
      <c r="A17" t="s">
        <v>66</v>
      </c>
      <c r="B17" t="s">
        <v>34</v>
      </c>
      <c r="C17">
        <v>22</v>
      </c>
      <c r="D17" t="s">
        <v>66</v>
      </c>
      <c r="E17">
        <v>0.71189999999999998</v>
      </c>
      <c r="F17">
        <v>0.82250000000000001</v>
      </c>
      <c r="G17">
        <v>0.69699999999999995</v>
      </c>
      <c r="H17">
        <v>0.73409999999999997</v>
      </c>
      <c r="I17">
        <v>0.73619999999999997</v>
      </c>
      <c r="J17">
        <v>0.54490000000000005</v>
      </c>
    </row>
    <row r="18" spans="1:10" x14ac:dyDescent="0.2">
      <c r="A18" t="s">
        <v>68</v>
      </c>
      <c r="B18" t="s">
        <v>45</v>
      </c>
      <c r="C18">
        <v>30</v>
      </c>
      <c r="D18" t="s">
        <v>68</v>
      </c>
      <c r="E18">
        <v>0.66769999999999996</v>
      </c>
      <c r="F18">
        <v>0.80430000000000001</v>
      </c>
      <c r="G18">
        <v>0.6492</v>
      </c>
      <c r="H18">
        <v>0.72640000000000005</v>
      </c>
      <c r="I18">
        <v>0.67830000000000001</v>
      </c>
      <c r="J18">
        <v>0.52969999999999995</v>
      </c>
    </row>
    <row r="19" spans="1:10" x14ac:dyDescent="0.2">
      <c r="A19" t="s">
        <v>66</v>
      </c>
      <c r="B19" t="s">
        <v>72</v>
      </c>
      <c r="C19">
        <v>24</v>
      </c>
      <c r="D19" t="s">
        <v>66</v>
      </c>
      <c r="E19">
        <v>0.82899999999999996</v>
      </c>
      <c r="F19">
        <v>0.87780000000000002</v>
      </c>
      <c r="G19">
        <v>0.78859999999999997</v>
      </c>
      <c r="H19">
        <v>0.84940000000000004</v>
      </c>
      <c r="I19">
        <v>0.85560000000000003</v>
      </c>
      <c r="J19">
        <v>0.67900000000000005</v>
      </c>
    </row>
    <row r="20" spans="1:10" x14ac:dyDescent="0.2">
      <c r="A20" t="s">
        <v>70</v>
      </c>
      <c r="B20" t="s">
        <v>21</v>
      </c>
      <c r="C20">
        <v>9</v>
      </c>
      <c r="D20" t="s">
        <v>70</v>
      </c>
      <c r="E20">
        <v>0.90129999999999999</v>
      </c>
      <c r="F20">
        <v>0.93359999999999999</v>
      </c>
      <c r="G20">
        <v>0.84450000000000003</v>
      </c>
      <c r="H20">
        <v>0.91690000000000005</v>
      </c>
      <c r="I20">
        <v>0.90039999999999998</v>
      </c>
      <c r="J20">
        <v>0.74829999999999997</v>
      </c>
    </row>
    <row r="21" spans="1:10" x14ac:dyDescent="0.2">
      <c r="A21" t="s">
        <v>68</v>
      </c>
      <c r="B21" t="s">
        <v>41</v>
      </c>
      <c r="C21">
        <v>63</v>
      </c>
      <c r="D21" t="s">
        <v>68</v>
      </c>
      <c r="E21">
        <v>0.54210000000000003</v>
      </c>
      <c r="F21">
        <v>0.79310000000000003</v>
      </c>
      <c r="G21">
        <v>0.63239999999999996</v>
      </c>
      <c r="H21">
        <v>0.53910000000000002</v>
      </c>
      <c r="I21">
        <v>0.65869999999999995</v>
      </c>
      <c r="J21">
        <v>0.39460000000000001</v>
      </c>
    </row>
    <row r="22" spans="1:10" x14ac:dyDescent="0.2">
      <c r="A22" t="s">
        <v>66</v>
      </c>
      <c r="B22" t="s">
        <v>73</v>
      </c>
      <c r="C22">
        <v>3</v>
      </c>
      <c r="D22" t="s">
        <v>66</v>
      </c>
      <c r="E22">
        <v>0.80059999999999998</v>
      </c>
      <c r="F22">
        <v>0.82010000000000005</v>
      </c>
      <c r="G22">
        <v>0.79820000000000002</v>
      </c>
      <c r="H22">
        <v>0.80610000000000004</v>
      </c>
      <c r="I22">
        <v>0.8034</v>
      </c>
      <c r="J22">
        <v>0.58120000000000005</v>
      </c>
    </row>
    <row r="23" spans="1:10" x14ac:dyDescent="0.2">
      <c r="A23" t="s">
        <v>66</v>
      </c>
      <c r="B23" t="s">
        <v>35</v>
      </c>
      <c r="C23">
        <v>56</v>
      </c>
      <c r="D23" t="s">
        <v>66</v>
      </c>
      <c r="E23">
        <v>0.45929999999999999</v>
      </c>
      <c r="F23">
        <v>0.5423</v>
      </c>
      <c r="G23">
        <v>0.41399999999999998</v>
      </c>
      <c r="H23">
        <v>0.50419999999999998</v>
      </c>
      <c r="I23">
        <v>0.42120000000000002</v>
      </c>
      <c r="J23">
        <v>0.51600000000000001</v>
      </c>
    </row>
    <row r="24" spans="1:10" x14ac:dyDescent="0.2">
      <c r="A24" t="s">
        <v>66</v>
      </c>
      <c r="B24" t="s">
        <v>52</v>
      </c>
      <c r="C24">
        <v>16</v>
      </c>
      <c r="D24" t="s">
        <v>66</v>
      </c>
      <c r="E24">
        <v>0.54569999999999996</v>
      </c>
      <c r="F24">
        <v>0.70309999999999995</v>
      </c>
      <c r="G24">
        <v>0.52910000000000001</v>
      </c>
      <c r="H24">
        <v>0.61499999999999999</v>
      </c>
      <c r="I24">
        <v>0.54879999999999995</v>
      </c>
      <c r="J24">
        <v>0.3972</v>
      </c>
    </row>
    <row r="25" spans="1:10" x14ac:dyDescent="0.2">
      <c r="A25" t="s">
        <v>66</v>
      </c>
      <c r="B25" t="s">
        <v>20</v>
      </c>
      <c r="C25">
        <v>36</v>
      </c>
      <c r="D25" t="s">
        <v>66</v>
      </c>
      <c r="E25">
        <v>0.77749999999999997</v>
      </c>
      <c r="F25">
        <v>0.87849999999999995</v>
      </c>
      <c r="G25">
        <v>0.74309999999999998</v>
      </c>
      <c r="H25">
        <v>0.78290000000000004</v>
      </c>
      <c r="I25">
        <v>0.77690000000000003</v>
      </c>
      <c r="J25">
        <v>0.59040000000000004</v>
      </c>
    </row>
    <row r="26" spans="1:10" x14ac:dyDescent="0.2">
      <c r="A26" t="s">
        <v>66</v>
      </c>
      <c r="B26" t="s">
        <v>54</v>
      </c>
      <c r="C26">
        <v>33</v>
      </c>
      <c r="D26" t="s">
        <v>66</v>
      </c>
      <c r="E26">
        <v>0.48549999999999999</v>
      </c>
      <c r="F26">
        <v>0.72499999999999998</v>
      </c>
      <c r="G26">
        <v>0.45839999999999997</v>
      </c>
      <c r="H26">
        <v>0.62490000000000001</v>
      </c>
      <c r="I26">
        <v>0.51449999999999996</v>
      </c>
      <c r="J26">
        <v>0.4481</v>
      </c>
    </row>
    <row r="27" spans="1:10" x14ac:dyDescent="0.2">
      <c r="A27" t="s">
        <v>66</v>
      </c>
      <c r="B27" t="s">
        <v>27</v>
      </c>
      <c r="C27">
        <v>21</v>
      </c>
      <c r="D27" t="s">
        <v>66</v>
      </c>
      <c r="E27">
        <v>0.87939999999999996</v>
      </c>
      <c r="F27">
        <v>0.90590000000000004</v>
      </c>
      <c r="G27">
        <v>0.85319999999999996</v>
      </c>
      <c r="H27">
        <v>0.89200000000000002</v>
      </c>
      <c r="I27">
        <v>0.85850000000000004</v>
      </c>
      <c r="J27">
        <v>0.52070000000000005</v>
      </c>
    </row>
    <row r="28" spans="1:10" x14ac:dyDescent="0.2">
      <c r="A28" t="s">
        <v>70</v>
      </c>
      <c r="B28" t="s">
        <v>32</v>
      </c>
      <c r="C28">
        <v>41</v>
      </c>
      <c r="D28" t="s">
        <v>70</v>
      </c>
      <c r="E28">
        <v>0.7843</v>
      </c>
      <c r="F28">
        <v>0.84909999999999997</v>
      </c>
      <c r="G28">
        <v>0.73429999999999995</v>
      </c>
      <c r="H28">
        <v>0.78810000000000002</v>
      </c>
      <c r="I28">
        <v>0.77969999999999995</v>
      </c>
      <c r="J28">
        <v>0.58720000000000006</v>
      </c>
    </row>
    <row r="29" spans="1:10" x14ac:dyDescent="0.2">
      <c r="A29" t="s">
        <v>70</v>
      </c>
      <c r="B29" t="s">
        <v>74</v>
      </c>
      <c r="C29">
        <v>45</v>
      </c>
      <c r="D29" t="s">
        <v>70</v>
      </c>
      <c r="E29">
        <v>0.68610000000000004</v>
      </c>
      <c r="F29">
        <v>0.80069999999999997</v>
      </c>
      <c r="G29">
        <v>0.65290000000000004</v>
      </c>
      <c r="H29">
        <v>0.69740000000000002</v>
      </c>
      <c r="I29">
        <v>0.67059999999999997</v>
      </c>
      <c r="J29">
        <v>0.44969999999999999</v>
      </c>
    </row>
    <row r="30" spans="1:10" x14ac:dyDescent="0.2">
      <c r="A30" t="s">
        <v>66</v>
      </c>
      <c r="B30" t="s">
        <v>75</v>
      </c>
      <c r="C30">
        <v>1</v>
      </c>
      <c r="D30" t="s">
        <v>66</v>
      </c>
      <c r="E30">
        <v>0.81589999999999996</v>
      </c>
      <c r="F30">
        <v>0.84740000000000004</v>
      </c>
      <c r="G30">
        <v>0.79779999999999995</v>
      </c>
      <c r="H30">
        <v>0.79930000000000001</v>
      </c>
      <c r="I30">
        <v>0.80489999999999995</v>
      </c>
      <c r="J30">
        <v>0.59289999999999998</v>
      </c>
    </row>
    <row r="31" spans="1:10" x14ac:dyDescent="0.2">
      <c r="A31" t="s">
        <v>66</v>
      </c>
      <c r="B31" t="s">
        <v>76</v>
      </c>
      <c r="C31">
        <v>12</v>
      </c>
      <c r="D31" t="s">
        <v>66</v>
      </c>
      <c r="E31">
        <v>0.84240000000000004</v>
      </c>
      <c r="F31">
        <v>0.88</v>
      </c>
      <c r="G31">
        <v>0.78500000000000003</v>
      </c>
      <c r="H31">
        <v>0.85289999999999999</v>
      </c>
      <c r="I31">
        <v>0.81689999999999996</v>
      </c>
      <c r="J31">
        <v>0.63600000000000001</v>
      </c>
    </row>
    <row r="32" spans="1:10" x14ac:dyDescent="0.2">
      <c r="A32" t="s">
        <v>66</v>
      </c>
      <c r="B32" t="s">
        <v>77</v>
      </c>
      <c r="C32">
        <v>23</v>
      </c>
      <c r="D32" t="s">
        <v>66</v>
      </c>
      <c r="E32">
        <v>0.72099999999999997</v>
      </c>
      <c r="F32">
        <v>0.82069999999999999</v>
      </c>
      <c r="G32">
        <v>0.67469999999999997</v>
      </c>
      <c r="H32">
        <v>0.78739999999999999</v>
      </c>
      <c r="I32">
        <v>0.72889999999999999</v>
      </c>
      <c r="J32">
        <v>0.59119999999999995</v>
      </c>
    </row>
    <row r="33" spans="1:10" x14ac:dyDescent="0.2">
      <c r="A33" t="s">
        <v>68</v>
      </c>
      <c r="B33" t="s">
        <v>55</v>
      </c>
      <c r="C33">
        <v>32</v>
      </c>
      <c r="D33" t="s">
        <v>68</v>
      </c>
      <c r="E33">
        <v>0.57989999999999997</v>
      </c>
      <c r="F33">
        <v>0.74829999999999997</v>
      </c>
      <c r="G33">
        <v>0.57340000000000002</v>
      </c>
      <c r="H33">
        <v>0.67330000000000001</v>
      </c>
      <c r="I33">
        <v>0.59219999999999995</v>
      </c>
      <c r="J33">
        <v>0.3992</v>
      </c>
    </row>
    <row r="34" spans="1:10" x14ac:dyDescent="0.2">
      <c r="A34" t="s">
        <v>66</v>
      </c>
      <c r="B34" t="s">
        <v>19</v>
      </c>
      <c r="C34">
        <v>66</v>
      </c>
      <c r="D34" t="s">
        <v>66</v>
      </c>
      <c r="E34">
        <v>0.72099999999999997</v>
      </c>
      <c r="F34">
        <v>0.79949999999999999</v>
      </c>
      <c r="G34">
        <v>0.68379999999999996</v>
      </c>
      <c r="H34">
        <v>0.74809999999999999</v>
      </c>
      <c r="I34">
        <v>0.69</v>
      </c>
      <c r="J34">
        <v>0.58340000000000003</v>
      </c>
    </row>
    <row r="35" spans="1:10" x14ac:dyDescent="0.2">
      <c r="A35" t="s">
        <v>66</v>
      </c>
      <c r="B35" t="s">
        <v>26</v>
      </c>
      <c r="C35">
        <v>29</v>
      </c>
      <c r="D35" t="s">
        <v>66</v>
      </c>
      <c r="E35">
        <v>0.82279999999999998</v>
      </c>
      <c r="F35">
        <v>0.89290000000000003</v>
      </c>
      <c r="G35">
        <v>0.76160000000000005</v>
      </c>
      <c r="H35">
        <v>0.84660000000000002</v>
      </c>
      <c r="I35">
        <v>0.80349999999999999</v>
      </c>
      <c r="J35">
        <v>0.69769999999999999</v>
      </c>
    </row>
    <row r="36" spans="1:10" x14ac:dyDescent="0.2">
      <c r="A36" t="s">
        <v>70</v>
      </c>
      <c r="B36" t="s">
        <v>36</v>
      </c>
      <c r="C36">
        <v>35</v>
      </c>
      <c r="D36" t="s">
        <v>70</v>
      </c>
      <c r="E36">
        <v>0.83940000000000003</v>
      </c>
      <c r="F36">
        <v>0.871</v>
      </c>
      <c r="G36">
        <v>0.78259999999999996</v>
      </c>
      <c r="H36">
        <v>0.8639</v>
      </c>
      <c r="I36">
        <v>0.79139999999999999</v>
      </c>
      <c r="J36">
        <v>0.67410000000000003</v>
      </c>
    </row>
    <row r="37" spans="1:10" x14ac:dyDescent="0.2">
      <c r="A37" t="s">
        <v>70</v>
      </c>
      <c r="B37" t="s">
        <v>42</v>
      </c>
      <c r="C37">
        <v>27</v>
      </c>
      <c r="D37" t="s">
        <v>70</v>
      </c>
      <c r="E37">
        <v>0.54320000000000002</v>
      </c>
      <c r="F37">
        <v>0.78120000000000001</v>
      </c>
      <c r="G37">
        <v>0.51470000000000005</v>
      </c>
      <c r="H37">
        <v>0.62150000000000005</v>
      </c>
      <c r="I37">
        <v>0.47520000000000001</v>
      </c>
      <c r="J37">
        <v>0.45689999999999997</v>
      </c>
    </row>
    <row r="38" spans="1:10" x14ac:dyDescent="0.2">
      <c r="A38" t="s">
        <v>66</v>
      </c>
      <c r="B38" t="s">
        <v>12</v>
      </c>
      <c r="C38">
        <v>47</v>
      </c>
      <c r="D38" t="s">
        <v>66</v>
      </c>
      <c r="E38">
        <v>0.76459999999999995</v>
      </c>
      <c r="F38">
        <v>0.82150000000000001</v>
      </c>
      <c r="G38">
        <v>0.70689999999999997</v>
      </c>
      <c r="H38">
        <v>0.79920000000000002</v>
      </c>
      <c r="I38">
        <v>0.74719999999999998</v>
      </c>
      <c r="J38">
        <v>0.5988</v>
      </c>
    </row>
    <row r="39" spans="1:10" x14ac:dyDescent="0.2">
      <c r="A39" t="s">
        <v>66</v>
      </c>
      <c r="B39" t="s">
        <v>78</v>
      </c>
      <c r="C39">
        <v>7</v>
      </c>
      <c r="D39" t="s">
        <v>66</v>
      </c>
      <c r="E39">
        <v>0.79759999999999998</v>
      </c>
      <c r="F39">
        <v>0.86070000000000002</v>
      </c>
      <c r="G39">
        <v>0.81189999999999996</v>
      </c>
      <c r="H39">
        <v>0.80210000000000004</v>
      </c>
      <c r="I39">
        <v>0.74939999999999996</v>
      </c>
      <c r="J39">
        <v>0.56210000000000004</v>
      </c>
    </row>
    <row r="40" spans="1:10" x14ac:dyDescent="0.2">
      <c r="A40" t="s">
        <v>66</v>
      </c>
      <c r="B40" t="s">
        <v>79</v>
      </c>
      <c r="C40">
        <v>39</v>
      </c>
      <c r="D40" t="s">
        <v>66</v>
      </c>
      <c r="E40">
        <v>0.79410000000000003</v>
      </c>
      <c r="F40">
        <v>0.87860000000000005</v>
      </c>
      <c r="G40">
        <v>0.80710000000000004</v>
      </c>
      <c r="H40">
        <v>0.82450000000000001</v>
      </c>
      <c r="I40">
        <v>0.75409999999999999</v>
      </c>
      <c r="J40">
        <v>0.59799999999999998</v>
      </c>
    </row>
    <row r="41" spans="1:10" x14ac:dyDescent="0.2">
      <c r="A41" t="s">
        <v>66</v>
      </c>
      <c r="B41" t="s">
        <v>48</v>
      </c>
      <c r="C41">
        <v>25</v>
      </c>
      <c r="D41" t="s">
        <v>66</v>
      </c>
      <c r="E41">
        <v>0.65780000000000005</v>
      </c>
      <c r="F41">
        <v>0.8014</v>
      </c>
      <c r="G41">
        <v>0.64029999999999998</v>
      </c>
      <c r="H41">
        <v>0.67210000000000003</v>
      </c>
      <c r="I41">
        <v>0.58620000000000005</v>
      </c>
      <c r="J41">
        <v>0.43590000000000001</v>
      </c>
    </row>
    <row r="42" spans="1:10" x14ac:dyDescent="0.2">
      <c r="A42" t="s">
        <v>68</v>
      </c>
      <c r="B42" t="s">
        <v>44</v>
      </c>
      <c r="C42">
        <v>18</v>
      </c>
      <c r="D42" t="s">
        <v>68</v>
      </c>
      <c r="E42">
        <v>0.62770000000000004</v>
      </c>
      <c r="F42">
        <v>0.78320000000000001</v>
      </c>
      <c r="G42">
        <v>0.61</v>
      </c>
      <c r="H42">
        <v>0.69399999999999995</v>
      </c>
      <c r="I42">
        <v>0.66949999999999998</v>
      </c>
      <c r="J42">
        <v>0.42520000000000002</v>
      </c>
    </row>
    <row r="43" spans="1:10" x14ac:dyDescent="0.2">
      <c r="A43" t="s">
        <v>68</v>
      </c>
      <c r="B43" t="s">
        <v>31</v>
      </c>
      <c r="C43">
        <v>20</v>
      </c>
      <c r="D43" t="s">
        <v>68</v>
      </c>
      <c r="E43">
        <v>0.74570000000000003</v>
      </c>
      <c r="F43">
        <v>0.80530000000000002</v>
      </c>
      <c r="G43">
        <v>0.72450000000000003</v>
      </c>
      <c r="H43">
        <v>0.75929999999999997</v>
      </c>
      <c r="I43">
        <v>0.75560000000000005</v>
      </c>
      <c r="J43">
        <v>0.5837</v>
      </c>
    </row>
    <row r="44" spans="1:10" x14ac:dyDescent="0.2">
      <c r="A44" t="s">
        <v>66</v>
      </c>
      <c r="B44" t="s">
        <v>38</v>
      </c>
      <c r="C44">
        <v>67</v>
      </c>
      <c r="D44" t="s">
        <v>66</v>
      </c>
      <c r="E44">
        <v>0.90980000000000005</v>
      </c>
      <c r="F44">
        <v>0.92279999999999995</v>
      </c>
      <c r="G44">
        <v>0.88349999999999995</v>
      </c>
      <c r="H44">
        <v>0.90459999999999996</v>
      </c>
      <c r="I44">
        <v>0.92379999999999995</v>
      </c>
      <c r="J44">
        <v>0.65610000000000002</v>
      </c>
    </row>
    <row r="45" spans="1:10" s="27" customFormat="1" x14ac:dyDescent="0.2"/>
    <row r="46" spans="1:10" s="27" customFormat="1" x14ac:dyDescent="0.2"/>
    <row r="47" spans="1:10" s="27" customFormat="1" x14ac:dyDescent="0.2"/>
    <row r="48" spans="1:10" s="27" customFormat="1" x14ac:dyDescent="0.2"/>
    <row r="49" s="27" customFormat="1" x14ac:dyDescent="0.2"/>
    <row r="50" s="27" customFormat="1" x14ac:dyDescent="0.2"/>
    <row r="51" s="27" customFormat="1" x14ac:dyDescent="0.2"/>
  </sheetData>
  <sheetProtection algorithmName="SHA-512" hashValue="BR9wWKPEEwIJB9/nZOW0gI1QVd+BwkX/fFzyq1NX3qNwGdG8Gq2MazgW6VWVj6MqJ1iJEjU5NqX0nDWiix71pQ==" saltValue="4BiavfIW+9kv/ShiJJzZ1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C64-6044-4D2B-AF19-FB5734C7A2B9}">
  <sheetPr>
    <pageSetUpPr fitToPage="1"/>
  </sheetPr>
  <dimension ref="A1:J5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L6" sqref="L6"/>
    </sheetView>
  </sheetViews>
  <sheetFormatPr defaultColWidth="8.85546875" defaultRowHeight="12.75" x14ac:dyDescent="0.2"/>
  <cols>
    <col min="1" max="1" width="5.7109375" hidden="1" customWidth="1"/>
    <col min="2" max="2" width="28.42578125" bestFit="1" customWidth="1"/>
    <col min="3" max="3" width="8" style="23" customWidth="1"/>
    <col min="4" max="4" width="9.140625" style="2" customWidth="1"/>
    <col min="5" max="7" width="11" customWidth="1"/>
    <col min="8" max="8" width="11.7109375" customWidth="1"/>
    <col min="9" max="9" width="10.85546875" style="5" customWidth="1"/>
    <col min="10" max="10" width="12.42578125" style="5" customWidth="1"/>
  </cols>
  <sheetData>
    <row r="1" spans="1:10" ht="15" customHeight="1" x14ac:dyDescent="0.2">
      <c r="B1" s="1"/>
      <c r="C1" s="2"/>
      <c r="D1" s="3"/>
      <c r="E1" s="4"/>
      <c r="F1" s="3"/>
      <c r="G1" s="3"/>
    </row>
    <row r="2" spans="1:10" ht="24" customHeight="1" x14ac:dyDescent="0.2">
      <c r="B2" s="6"/>
      <c r="C2" s="7" t="s">
        <v>0</v>
      </c>
      <c r="D2" s="7" t="s">
        <v>1</v>
      </c>
      <c r="E2" s="7" t="s">
        <v>2</v>
      </c>
      <c r="F2" s="7" t="s">
        <v>3</v>
      </c>
      <c r="G2" s="8" t="s">
        <v>4</v>
      </c>
      <c r="H2" s="7" t="s">
        <v>5</v>
      </c>
      <c r="I2" s="7" t="s">
        <v>6</v>
      </c>
      <c r="J2" s="7" t="s">
        <v>7</v>
      </c>
    </row>
    <row r="3" spans="1:10" x14ac:dyDescent="0.2">
      <c r="A3">
        <v>1</v>
      </c>
      <c r="B3" s="9" t="s">
        <v>8</v>
      </c>
      <c r="C3" s="15" t="s">
        <v>9</v>
      </c>
      <c r="D3" s="11" t="s">
        <v>10</v>
      </c>
      <c r="E3" s="12">
        <f>VLOOKUP($A3,'Top4 Non-Adjusted RAW'!$C:$J,3,FALSE)</f>
        <v>0.87909999999999999</v>
      </c>
      <c r="F3" s="12">
        <f>VLOOKUP($A3,'Top4 Non-Adjusted RAW'!$C:$J,4,FALSE)</f>
        <v>0.91039999999999999</v>
      </c>
      <c r="G3" s="12">
        <f>VLOOKUP($A3,'Top4 Non-Adjusted RAW'!$C:$J,5,FALSE)</f>
        <v>0.85709999999999997</v>
      </c>
      <c r="H3" s="12">
        <f>VLOOKUP($A3,'Top4 Non-Adjusted RAW'!$C:$J,6,FALSE)</f>
        <v>0.88280000000000003</v>
      </c>
      <c r="I3" s="12">
        <f>VLOOKUP($A3,'Top4 Non-Adjusted RAW'!$C:$J,7,FALSE)</f>
        <v>0.8891</v>
      </c>
      <c r="J3" s="12">
        <f>VLOOKUP($A3,'Top4 Non-Adjusted RAW'!$C:$J,8,FALSE)</f>
        <v>0.71630000000000005</v>
      </c>
    </row>
    <row r="4" spans="1:10" x14ac:dyDescent="0.2">
      <c r="A4">
        <v>5</v>
      </c>
      <c r="B4" s="13" t="s">
        <v>11</v>
      </c>
      <c r="C4" s="15" t="s">
        <v>9</v>
      </c>
      <c r="D4" s="11" t="s">
        <v>10</v>
      </c>
      <c r="E4" s="12">
        <f>VLOOKUP($A4,'Top4 Non-Adjusted RAW'!$C:$J,3,FALSE)</f>
        <v>0.85309999999999997</v>
      </c>
      <c r="F4" s="12">
        <f>VLOOKUP($A4,'Top4 Non-Adjusted RAW'!$C:$J,4,FALSE)</f>
        <v>0.88290000000000002</v>
      </c>
      <c r="G4" s="12">
        <f>VLOOKUP($A4,'Top4 Non-Adjusted RAW'!$C:$J,5,FALSE)</f>
        <v>0.80220000000000002</v>
      </c>
      <c r="H4" s="12">
        <f>VLOOKUP($A4,'Top4 Non-Adjusted RAW'!$C:$J,6,FALSE)</f>
        <v>0.88970000000000005</v>
      </c>
      <c r="I4" s="12">
        <f>VLOOKUP($A4,'Top4 Non-Adjusted RAW'!$C:$J,7,FALSE)</f>
        <v>0.88090000000000002</v>
      </c>
      <c r="J4" s="12">
        <f>VLOOKUP($A4,'Top4 Non-Adjusted RAW'!$C:$J,8,FALSE)</f>
        <v>0.67079999999999995</v>
      </c>
    </row>
    <row r="5" spans="1:10" x14ac:dyDescent="0.2">
      <c r="A5">
        <v>47</v>
      </c>
      <c r="B5" s="13" t="s">
        <v>12</v>
      </c>
      <c r="C5" s="15" t="s">
        <v>9</v>
      </c>
      <c r="D5" s="11" t="s">
        <v>10</v>
      </c>
      <c r="E5" s="12">
        <f>VLOOKUP($A5,'Top4 Non-Adjusted RAW'!$C:$J,3,FALSE)</f>
        <v>0.84230000000000005</v>
      </c>
      <c r="F5" s="12">
        <f>VLOOKUP($A5,'Top4 Non-Adjusted RAW'!$C:$J,4,FALSE)</f>
        <v>0.89670000000000005</v>
      </c>
      <c r="G5" s="12">
        <f>VLOOKUP($A5,'Top4 Non-Adjusted RAW'!$C:$J,5,FALSE)</f>
        <v>0.76449999999999996</v>
      </c>
      <c r="H5" s="12">
        <f>VLOOKUP($A5,'Top4 Non-Adjusted RAW'!$C:$J,6,FALSE)</f>
        <v>0.88190000000000002</v>
      </c>
      <c r="I5" s="12">
        <f>VLOOKUP($A5,'Top4 Non-Adjusted RAW'!$C:$J,7,FALSE)</f>
        <v>0.83940000000000003</v>
      </c>
      <c r="J5" s="12">
        <f>VLOOKUP($A5,'Top4 Non-Adjusted RAW'!$C:$J,8,FALSE)</f>
        <v>0.71040000000000003</v>
      </c>
    </row>
    <row r="6" spans="1:10" x14ac:dyDescent="0.2">
      <c r="A6">
        <v>50</v>
      </c>
      <c r="B6" s="13" t="s">
        <v>13</v>
      </c>
      <c r="C6" s="15" t="s">
        <v>9</v>
      </c>
      <c r="D6" s="11" t="s">
        <v>10</v>
      </c>
      <c r="E6" s="12">
        <f>VLOOKUP($A6,'Top4 Non-Adjusted RAW'!$C:$J,3,FALSE)</f>
        <v>0.85950000000000004</v>
      </c>
      <c r="F6" s="12">
        <f>VLOOKUP($A6,'Top4 Non-Adjusted RAW'!$C:$J,4,FALSE)</f>
        <v>0.89380000000000004</v>
      </c>
      <c r="G6" s="12">
        <f>VLOOKUP($A6,'Top4 Non-Adjusted RAW'!$C:$J,5,FALSE)</f>
        <v>0.76759999999999995</v>
      </c>
      <c r="H6" s="12">
        <f>VLOOKUP($A6,'Top4 Non-Adjusted RAW'!$C:$J,6,FALSE)</f>
        <v>0.89780000000000004</v>
      </c>
      <c r="I6" s="12">
        <f>VLOOKUP($A6,'Top4 Non-Adjusted RAW'!$C:$J,7,FALSE)</f>
        <v>0.83850000000000002</v>
      </c>
      <c r="J6" s="12">
        <f>VLOOKUP($A6,'Top4 Non-Adjusted RAW'!$C:$J,8,FALSE)</f>
        <v>0.68810000000000004</v>
      </c>
    </row>
    <row r="7" spans="1:10" x14ac:dyDescent="0.2">
      <c r="A7">
        <v>51</v>
      </c>
      <c r="B7" s="13" t="s">
        <v>14</v>
      </c>
      <c r="C7" s="15" t="s">
        <v>9</v>
      </c>
      <c r="D7" s="11" t="s">
        <v>10</v>
      </c>
      <c r="E7" s="12">
        <f>VLOOKUP($A7,'Top4 Non-Adjusted RAW'!$C:$J,3,FALSE)</f>
        <v>0.8347</v>
      </c>
      <c r="F7" s="12">
        <f>VLOOKUP($A7,'Top4 Non-Adjusted RAW'!$C:$J,4,FALSE)</f>
        <v>0.89929999999999999</v>
      </c>
      <c r="G7" s="12">
        <f>VLOOKUP($A7,'Top4 Non-Adjusted RAW'!$C:$J,5,FALSE)</f>
        <v>0.73399999999999999</v>
      </c>
      <c r="H7" s="12">
        <f>VLOOKUP($A7,'Top4 Non-Adjusted RAW'!$C:$J,6,FALSE)</f>
        <v>0.88019999999999998</v>
      </c>
      <c r="I7" s="12">
        <f>VLOOKUP($A7,'Top4 Non-Adjusted RAW'!$C:$J,7,FALSE)</f>
        <v>0.85389999999999999</v>
      </c>
      <c r="J7" s="12">
        <f>VLOOKUP($A7,'Top4 Non-Adjusted RAW'!$C:$J,8,FALSE)</f>
        <v>0.67869999999999997</v>
      </c>
    </row>
    <row r="8" spans="1:10" x14ac:dyDescent="0.2">
      <c r="A8">
        <v>46</v>
      </c>
      <c r="B8" s="13" t="s">
        <v>15</v>
      </c>
      <c r="C8" s="15" t="s">
        <v>9</v>
      </c>
      <c r="D8" s="11" t="s">
        <v>10</v>
      </c>
      <c r="E8" s="12">
        <f>VLOOKUP($A8,'Top4 Non-Adjusted RAW'!$C:$J,3,FALSE)</f>
        <v>0.82909999999999995</v>
      </c>
      <c r="F8" s="12">
        <f>VLOOKUP($A8,'Top4 Non-Adjusted RAW'!$C:$J,4,FALSE)</f>
        <v>0.86460000000000004</v>
      </c>
      <c r="G8" s="12">
        <f>VLOOKUP($A8,'Top4 Non-Adjusted RAW'!$C:$J,5,FALSE)</f>
        <v>0.74070000000000003</v>
      </c>
      <c r="H8" s="12">
        <f>VLOOKUP($A8,'Top4 Non-Adjusted RAW'!$C:$J,6,FALSE)</f>
        <v>0.87180000000000002</v>
      </c>
      <c r="I8" s="12">
        <f>VLOOKUP($A8,'Top4 Non-Adjusted RAW'!$C:$J,7,FALSE)</f>
        <v>0.82540000000000002</v>
      </c>
      <c r="J8" s="12">
        <f>VLOOKUP($A8,'Top4 Non-Adjusted RAW'!$C:$J,8,FALSE)</f>
        <v>0.65890000000000004</v>
      </c>
    </row>
    <row r="9" spans="1:10" x14ac:dyDescent="0.2">
      <c r="A9">
        <v>14</v>
      </c>
      <c r="B9" s="13" t="s">
        <v>16</v>
      </c>
      <c r="C9" s="15" t="s">
        <v>9</v>
      </c>
      <c r="D9" s="11" t="s">
        <v>10</v>
      </c>
      <c r="E9" s="12">
        <f>VLOOKUP($A9,'Top4 Non-Adjusted RAW'!$C:$J,3,FALSE)</f>
        <v>0.92659999999999998</v>
      </c>
      <c r="F9" s="12">
        <f>VLOOKUP($A9,'Top4 Non-Adjusted RAW'!$C:$J,4,FALSE)</f>
        <v>0.93479999999999996</v>
      </c>
      <c r="G9" s="12">
        <f>VLOOKUP($A9,'Top4 Non-Adjusted RAW'!$C:$J,5,FALSE)</f>
        <v>0.90169999999999995</v>
      </c>
      <c r="H9" s="12">
        <f>VLOOKUP($A9,'Top4 Non-Adjusted RAW'!$C:$J,6,FALSE)</f>
        <v>0.93899999999999995</v>
      </c>
      <c r="I9" s="12">
        <f>VLOOKUP($A9,'Top4 Non-Adjusted RAW'!$C:$J,7,FALSE)</f>
        <v>0.92769999999999997</v>
      </c>
      <c r="J9" s="12">
        <f>VLOOKUP($A9,'Top4 Non-Adjusted RAW'!$C:$J,8,FALSE)</f>
        <v>0.52610000000000001</v>
      </c>
    </row>
    <row r="10" spans="1:10" x14ac:dyDescent="0.2">
      <c r="A10">
        <v>12</v>
      </c>
      <c r="B10" s="13" t="s">
        <v>17</v>
      </c>
      <c r="C10" s="15" t="s">
        <v>9</v>
      </c>
      <c r="D10" s="11" t="s">
        <v>10</v>
      </c>
      <c r="E10" s="12">
        <f>VLOOKUP($A10,'Top4 Non-Adjusted RAW'!$C:$J,3,FALSE)</f>
        <v>0.8921</v>
      </c>
      <c r="F10" s="12">
        <f>VLOOKUP($A10,'Top4 Non-Adjusted RAW'!$C:$J,4,FALSE)</f>
        <v>0.9244</v>
      </c>
      <c r="G10" s="12">
        <f>VLOOKUP($A10,'Top4 Non-Adjusted RAW'!$C:$J,5,FALSE)</f>
        <v>0.84950000000000003</v>
      </c>
      <c r="H10" s="12">
        <f>VLOOKUP($A10,'Top4 Non-Adjusted RAW'!$C:$J,6,FALSE)</f>
        <v>0.92679999999999996</v>
      </c>
      <c r="I10" s="12">
        <f>VLOOKUP($A10,'Top4 Non-Adjusted RAW'!$C:$J,7,FALSE)</f>
        <v>0.89039999999999997</v>
      </c>
      <c r="J10" s="12">
        <f>VLOOKUP($A10,'Top4 Non-Adjusted RAW'!$C:$J,8,FALSE)</f>
        <v>0.74</v>
      </c>
    </row>
    <row r="11" spans="1:10" x14ac:dyDescent="0.2">
      <c r="A11">
        <v>37</v>
      </c>
      <c r="B11" s="16" t="s">
        <v>18</v>
      </c>
      <c r="C11" s="15" t="s">
        <v>9</v>
      </c>
      <c r="D11" s="11" t="s">
        <v>10</v>
      </c>
      <c r="E11" s="12">
        <f>VLOOKUP($A11,'Top4 Non-Adjusted RAW'!$C:$J,3,FALSE)</f>
        <v>0.90210000000000001</v>
      </c>
      <c r="F11" s="12">
        <f>VLOOKUP($A11,'Top4 Non-Adjusted RAW'!$C:$J,4,FALSE)</f>
        <v>0.93069999999999997</v>
      </c>
      <c r="G11" s="12">
        <f>VLOOKUP($A11,'Top4 Non-Adjusted RAW'!$C:$J,5,FALSE)</f>
        <v>0.84799999999999998</v>
      </c>
      <c r="H11" s="12">
        <f>VLOOKUP($A11,'Top4 Non-Adjusted RAW'!$C:$J,6,FALSE)</f>
        <v>0.93910000000000005</v>
      </c>
      <c r="I11" s="12">
        <f>VLOOKUP($A11,'Top4 Non-Adjusted RAW'!$C:$J,7,FALSE)</f>
        <v>0.92459999999999998</v>
      </c>
      <c r="J11" s="12">
        <f>VLOOKUP($A11,'Top4 Non-Adjusted RAW'!$C:$J,8,FALSE)</f>
        <v>0.7792</v>
      </c>
    </row>
    <row r="12" spans="1:10" x14ac:dyDescent="0.2">
      <c r="A12">
        <v>66</v>
      </c>
      <c r="B12" s="16" t="s">
        <v>19</v>
      </c>
      <c r="C12" s="15" t="s">
        <v>9</v>
      </c>
      <c r="D12" s="11" t="s">
        <v>10</v>
      </c>
      <c r="E12" s="12">
        <f>VLOOKUP($A12,'Top4 Non-Adjusted RAW'!$C:$J,3,FALSE)</f>
        <v>0.81089999999999995</v>
      </c>
      <c r="F12" s="12">
        <f>VLOOKUP($A12,'Top4 Non-Adjusted RAW'!$C:$J,4,FALSE)</f>
        <v>0.86229999999999996</v>
      </c>
      <c r="G12" s="12">
        <f>VLOOKUP($A12,'Top4 Non-Adjusted RAW'!$C:$J,5,FALSE)</f>
        <v>0.75149999999999995</v>
      </c>
      <c r="H12" s="12">
        <f>VLOOKUP($A12,'Top4 Non-Adjusted RAW'!$C:$J,6,FALSE)</f>
        <v>0.84550000000000003</v>
      </c>
      <c r="I12" s="12">
        <f>VLOOKUP($A12,'Top4 Non-Adjusted RAW'!$C:$J,7,FALSE)</f>
        <v>0.79269999999999996</v>
      </c>
      <c r="J12" s="12">
        <f>VLOOKUP($A12,'Top4 Non-Adjusted RAW'!$C:$J,8,FALSE)</f>
        <v>0.70860000000000001</v>
      </c>
    </row>
    <row r="13" spans="1:10" x14ac:dyDescent="0.2">
      <c r="A13">
        <v>36</v>
      </c>
      <c r="B13" s="16" t="s">
        <v>20</v>
      </c>
      <c r="C13" s="15" t="s">
        <v>9</v>
      </c>
      <c r="D13" s="11" t="s">
        <v>10</v>
      </c>
      <c r="E13" s="12">
        <f>VLOOKUP($A13,'Top4 Non-Adjusted RAW'!$C:$J,3,FALSE)</f>
        <v>0.85799999999999998</v>
      </c>
      <c r="F13" s="12">
        <f>VLOOKUP($A13,'Top4 Non-Adjusted RAW'!$C:$J,4,FALSE)</f>
        <v>0.93010000000000004</v>
      </c>
      <c r="G13" s="12">
        <f>VLOOKUP($A13,'Top4 Non-Adjusted RAW'!$C:$J,5,FALSE)</f>
        <v>0.81120000000000003</v>
      </c>
      <c r="H13" s="12">
        <f>VLOOKUP($A13,'Top4 Non-Adjusted RAW'!$C:$J,6,FALSE)</f>
        <v>0.86919999999999997</v>
      </c>
      <c r="I13" s="12">
        <f>VLOOKUP($A13,'Top4 Non-Adjusted RAW'!$C:$J,7,FALSE)</f>
        <v>0.86780000000000002</v>
      </c>
      <c r="J13" s="12">
        <f>VLOOKUP($A13,'Top4 Non-Adjusted RAW'!$C:$J,8,FALSE)</f>
        <v>0.70550000000000002</v>
      </c>
    </row>
    <row r="14" spans="1:10" x14ac:dyDescent="0.2">
      <c r="A14">
        <v>9</v>
      </c>
      <c r="B14" s="16" t="s">
        <v>21</v>
      </c>
      <c r="C14" s="15" t="s">
        <v>9</v>
      </c>
      <c r="D14" s="11" t="s">
        <v>10</v>
      </c>
      <c r="E14" s="12">
        <f>VLOOKUP($A14,'Top4 Non-Adjusted RAW'!$C:$J,3,FALSE)</f>
        <v>0.93930000000000002</v>
      </c>
      <c r="F14" s="12">
        <f>VLOOKUP($A14,'Top4 Non-Adjusted RAW'!$C:$J,4,FALSE)</f>
        <v>0.96230000000000004</v>
      </c>
      <c r="G14" s="12">
        <f>VLOOKUP($A14,'Top4 Non-Adjusted RAW'!$C:$J,5,FALSE)</f>
        <v>0.89359999999999995</v>
      </c>
      <c r="H14" s="12">
        <f>VLOOKUP($A14,'Top4 Non-Adjusted RAW'!$C:$J,6,FALSE)</f>
        <v>0.96419999999999995</v>
      </c>
      <c r="I14" s="12">
        <f>VLOOKUP($A14,'Top4 Non-Adjusted RAW'!$C:$J,7,FALSE)</f>
        <v>0.94930000000000003</v>
      </c>
      <c r="J14" s="12">
        <f>VLOOKUP($A14,'Top4 Non-Adjusted RAW'!$C:$J,8,FALSE)</f>
        <v>0.8347</v>
      </c>
    </row>
    <row r="15" spans="1:10" x14ac:dyDescent="0.2">
      <c r="A15">
        <v>40</v>
      </c>
      <c r="B15" s="17" t="s">
        <v>22</v>
      </c>
      <c r="C15" s="15" t="s">
        <v>9</v>
      </c>
      <c r="D15" s="11" t="s">
        <v>10</v>
      </c>
      <c r="E15" s="12"/>
      <c r="F15" s="12"/>
      <c r="G15" s="12"/>
      <c r="H15" s="12"/>
      <c r="I15" s="12"/>
      <c r="J15" s="12"/>
    </row>
    <row r="16" spans="1:10" x14ac:dyDescent="0.2">
      <c r="A16">
        <v>3</v>
      </c>
      <c r="B16" s="17" t="s">
        <v>23</v>
      </c>
      <c r="C16" s="15" t="s">
        <v>9</v>
      </c>
      <c r="D16" s="11" t="s">
        <v>10</v>
      </c>
      <c r="E16" s="12">
        <f>VLOOKUP($A16,'Top4 Non-Adjusted RAW'!$C:$J,3,FALSE)</f>
        <v>0.872</v>
      </c>
      <c r="F16" s="12">
        <f>VLOOKUP($A16,'Top4 Non-Adjusted RAW'!$C:$J,4,FALSE)</f>
        <v>0.88990000000000002</v>
      </c>
      <c r="G16" s="12">
        <f>VLOOKUP($A16,'Top4 Non-Adjusted RAW'!$C:$J,5,FALSE)</f>
        <v>0.85599999999999998</v>
      </c>
      <c r="H16" s="12">
        <f>VLOOKUP($A16,'Top4 Non-Adjusted RAW'!$C:$J,6,FALSE)</f>
        <v>0.86990000000000001</v>
      </c>
      <c r="I16" s="12">
        <f>VLOOKUP($A16,'Top4 Non-Adjusted RAW'!$C:$J,7,FALSE)</f>
        <v>0.87209999999999999</v>
      </c>
      <c r="J16" s="12">
        <f>VLOOKUP($A16,'Top4 Non-Adjusted RAW'!$C:$J,8,FALSE)</f>
        <v>0.67210000000000003</v>
      </c>
    </row>
    <row r="17" spans="1:10" x14ac:dyDescent="0.2">
      <c r="A17">
        <v>7</v>
      </c>
      <c r="B17" s="17" t="s">
        <v>24</v>
      </c>
      <c r="C17" s="15" t="s">
        <v>9</v>
      </c>
      <c r="D17" s="11" t="s">
        <v>10</v>
      </c>
      <c r="E17" s="12">
        <f>VLOOKUP($A17,'Top4 Non-Adjusted RAW'!$C:$J,3,FALSE)</f>
        <v>0.87080000000000002</v>
      </c>
      <c r="F17" s="12">
        <f>VLOOKUP($A17,'Top4 Non-Adjusted RAW'!$C:$J,4,FALSE)</f>
        <v>0.92149999999999999</v>
      </c>
      <c r="G17" s="12">
        <f>VLOOKUP($A17,'Top4 Non-Adjusted RAW'!$C:$J,5,FALSE)</f>
        <v>0.85850000000000004</v>
      </c>
      <c r="H17" s="12">
        <f>VLOOKUP($A17,'Top4 Non-Adjusted RAW'!$C:$J,6,FALSE)</f>
        <v>0.88919999999999999</v>
      </c>
      <c r="I17" s="12">
        <f>VLOOKUP($A17,'Top4 Non-Adjusted RAW'!$C:$J,7,FALSE)</f>
        <v>0.8508</v>
      </c>
      <c r="J17" s="12">
        <f>VLOOKUP($A17,'Top4 Non-Adjusted RAW'!$C:$J,8,FALSE)</f>
        <v>0.68110000000000004</v>
      </c>
    </row>
    <row r="18" spans="1:10" x14ac:dyDescent="0.2">
      <c r="A18">
        <v>15</v>
      </c>
      <c r="B18" s="17" t="s">
        <v>25</v>
      </c>
      <c r="C18" s="15" t="s">
        <v>9</v>
      </c>
      <c r="D18" s="11" t="s">
        <v>10</v>
      </c>
      <c r="E18" s="12">
        <f>VLOOKUP($A18,'Top4 Non-Adjusted RAW'!$C:$J,3,FALSE)</f>
        <v>0.88249999999999995</v>
      </c>
      <c r="F18" s="12">
        <f>VLOOKUP($A18,'Top4 Non-Adjusted RAW'!$C:$J,4,FALSE)</f>
        <v>0.9194</v>
      </c>
      <c r="G18" s="12">
        <f>VLOOKUP($A18,'Top4 Non-Adjusted RAW'!$C:$J,5,FALSE)</f>
        <v>0.86880000000000002</v>
      </c>
      <c r="H18" s="12">
        <f>VLOOKUP($A18,'Top4 Non-Adjusted RAW'!$C:$J,6,FALSE)</f>
        <v>0.89990000000000003</v>
      </c>
      <c r="I18" s="12">
        <f>VLOOKUP($A18,'Top4 Non-Adjusted RAW'!$C:$J,7,FALSE)</f>
        <v>0.90880000000000005</v>
      </c>
      <c r="J18" s="12">
        <f>VLOOKUP($A18,'Top4 Non-Adjusted RAW'!$C:$J,8,FALSE)</f>
        <v>0.46970000000000001</v>
      </c>
    </row>
    <row r="19" spans="1:10" x14ac:dyDescent="0.2">
      <c r="A19">
        <v>29</v>
      </c>
      <c r="B19" s="18" t="s">
        <v>26</v>
      </c>
      <c r="C19" s="15" t="s">
        <v>9</v>
      </c>
      <c r="D19" s="11" t="s">
        <v>10</v>
      </c>
      <c r="E19" s="12">
        <f>VLOOKUP($A19,'Top4 Non-Adjusted RAW'!$C:$J,3,FALSE)</f>
        <v>0.88049999999999995</v>
      </c>
      <c r="F19" s="12">
        <f>VLOOKUP($A19,'Top4 Non-Adjusted RAW'!$C:$J,4,FALSE)</f>
        <v>0.93200000000000005</v>
      </c>
      <c r="G19" s="12">
        <f>VLOOKUP($A19,'Top4 Non-Adjusted RAW'!$C:$J,5,FALSE)</f>
        <v>0.83089999999999997</v>
      </c>
      <c r="H19" s="12">
        <f>VLOOKUP($A19,'Top4 Non-Adjusted RAW'!$C:$J,6,FALSE)</f>
        <v>0.91459999999999997</v>
      </c>
      <c r="I19" s="12">
        <f>VLOOKUP($A19,'Top4 Non-Adjusted RAW'!$C:$J,7,FALSE)</f>
        <v>0.87780000000000002</v>
      </c>
      <c r="J19" s="12">
        <f>VLOOKUP($A19,'Top4 Non-Adjusted RAW'!$C:$J,8,FALSE)</f>
        <v>0.79810000000000003</v>
      </c>
    </row>
    <row r="20" spans="1:10" x14ac:dyDescent="0.2">
      <c r="A20">
        <v>21</v>
      </c>
      <c r="B20" s="16" t="s">
        <v>27</v>
      </c>
      <c r="C20" s="15" t="s">
        <v>9</v>
      </c>
      <c r="D20" s="11" t="s">
        <v>10</v>
      </c>
      <c r="E20" s="12">
        <f>VLOOKUP($A20,'Top4 Non-Adjusted RAW'!$C:$J,3,FALSE)</f>
        <v>0.92810000000000004</v>
      </c>
      <c r="F20" s="12">
        <f>VLOOKUP($A20,'Top4 Non-Adjusted RAW'!$C:$J,4,FALSE)</f>
        <v>0.94850000000000001</v>
      </c>
      <c r="G20" s="12">
        <f>VLOOKUP($A20,'Top4 Non-Adjusted RAW'!$C:$J,5,FALSE)</f>
        <v>0.90490000000000004</v>
      </c>
      <c r="H20" s="12">
        <f>VLOOKUP($A20,'Top4 Non-Adjusted RAW'!$C:$J,6,FALSE)</f>
        <v>0.94540000000000002</v>
      </c>
      <c r="I20" s="12">
        <f>VLOOKUP($A20,'Top4 Non-Adjusted RAW'!$C:$J,7,FALSE)</f>
        <v>0.9274</v>
      </c>
      <c r="J20" s="12">
        <f>VLOOKUP($A20,'Top4 Non-Adjusted RAW'!$C:$J,8,FALSE)</f>
        <v>0.56740000000000002</v>
      </c>
    </row>
    <row r="21" spans="1:10" hidden="1" x14ac:dyDescent="0.2">
      <c r="A21">
        <v>54</v>
      </c>
      <c r="B21" s="16" t="s">
        <v>28</v>
      </c>
      <c r="C21" s="15" t="s">
        <v>9</v>
      </c>
      <c r="D21" s="11" t="s">
        <v>10</v>
      </c>
      <c r="E21" s="12" t="e">
        <f>VLOOKUP($A21,'Top4 Non-Adjusted RAW'!$C:$J,3,FALSE)</f>
        <v>#N/A</v>
      </c>
      <c r="F21" s="12" t="e">
        <f>VLOOKUP($A21,'Top4 Non-Adjusted RAW'!$C:$J,4,FALSE)</f>
        <v>#N/A</v>
      </c>
      <c r="G21" s="12" t="e">
        <f>VLOOKUP($A21,'Top4 Non-Adjusted RAW'!$C:$J,5,FALSE)</f>
        <v>#N/A</v>
      </c>
      <c r="H21" s="12" t="e">
        <f>VLOOKUP($A21,'Top4 Non-Adjusted RAW'!$C:$J,6,FALSE)</f>
        <v>#N/A</v>
      </c>
      <c r="I21" s="12" t="e">
        <f>VLOOKUP($A21,'Top4 Non-Adjusted RAW'!$C:$J,7,FALSE)</f>
        <v>#N/A</v>
      </c>
      <c r="J21" s="12" t="e">
        <f>VLOOKUP($A21,'Top4 Non-Adjusted RAW'!$C:$J,8,FALSE)</f>
        <v>#N/A</v>
      </c>
    </row>
    <row r="22" spans="1:10" x14ac:dyDescent="0.2">
      <c r="A22">
        <v>24</v>
      </c>
      <c r="B22" s="17" t="s">
        <v>29</v>
      </c>
      <c r="C22" s="15" t="s">
        <v>9</v>
      </c>
      <c r="D22" s="11" t="s">
        <v>10</v>
      </c>
      <c r="E22" s="12">
        <f>VLOOKUP($A22,'Top4 Non-Adjusted RAW'!$C:$J,3,FALSE)</f>
        <v>0.87790000000000001</v>
      </c>
      <c r="F22" s="12">
        <f>VLOOKUP($A22,'Top4 Non-Adjusted RAW'!$C:$J,4,FALSE)</f>
        <v>0.91949999999999998</v>
      </c>
      <c r="G22" s="12">
        <f>VLOOKUP($A22,'Top4 Non-Adjusted RAW'!$C:$J,5,FALSE)</f>
        <v>0.82520000000000004</v>
      </c>
      <c r="H22" s="12">
        <f>VLOOKUP($A22,'Top4 Non-Adjusted RAW'!$C:$J,6,FALSE)</f>
        <v>0.91359999999999997</v>
      </c>
      <c r="I22" s="12">
        <f>VLOOKUP($A22,'Top4 Non-Adjusted RAW'!$C:$J,7,FALSE)</f>
        <v>0.91210000000000002</v>
      </c>
      <c r="J22" s="12">
        <f>VLOOKUP($A22,'Top4 Non-Adjusted RAW'!$C:$J,8,FALSE)</f>
        <v>0.76959999999999995</v>
      </c>
    </row>
    <row r="23" spans="1:10" x14ac:dyDescent="0.2">
      <c r="A23">
        <v>23</v>
      </c>
      <c r="B23" s="17" t="s">
        <v>30</v>
      </c>
      <c r="C23" s="15" t="s">
        <v>9</v>
      </c>
      <c r="D23" s="11" t="s">
        <v>10</v>
      </c>
      <c r="E23" s="12">
        <f>VLOOKUP($A23,'Top4 Non-Adjusted RAW'!$C:$J,3,FALSE)</f>
        <v>0.80449999999999999</v>
      </c>
      <c r="F23" s="12">
        <f>VLOOKUP($A23,'Top4 Non-Adjusted RAW'!$C:$J,4,FALSE)</f>
        <v>0.87339999999999995</v>
      </c>
      <c r="G23" s="12">
        <f>VLOOKUP($A23,'Top4 Non-Adjusted RAW'!$C:$J,5,FALSE)</f>
        <v>0.75780000000000003</v>
      </c>
      <c r="H23" s="12">
        <f>VLOOKUP($A23,'Top4 Non-Adjusted RAW'!$C:$J,6,FALSE)</f>
        <v>0.8609</v>
      </c>
      <c r="I23" s="12">
        <f>VLOOKUP($A23,'Top4 Non-Adjusted RAW'!$C:$J,7,FALSE)</f>
        <v>0.82899999999999996</v>
      </c>
      <c r="J23" s="12">
        <f>VLOOKUP($A23,'Top4 Non-Adjusted RAW'!$C:$J,8,FALSE)</f>
        <v>0.68910000000000005</v>
      </c>
    </row>
    <row r="24" spans="1:10" x14ac:dyDescent="0.2">
      <c r="A24">
        <v>20</v>
      </c>
      <c r="B24" s="17" t="s">
        <v>31</v>
      </c>
      <c r="C24" s="15" t="s">
        <v>9</v>
      </c>
      <c r="D24" s="11" t="s">
        <v>10</v>
      </c>
      <c r="E24" s="12">
        <f>VLOOKUP($A24,'Top4 Non-Adjusted RAW'!$C:$J,3,FALSE)</f>
        <v>0.81659999999999999</v>
      </c>
      <c r="F24" s="12">
        <f>VLOOKUP($A24,'Top4 Non-Adjusted RAW'!$C:$J,4,FALSE)</f>
        <v>0.87050000000000005</v>
      </c>
      <c r="G24" s="12">
        <f>VLOOKUP($A24,'Top4 Non-Adjusted RAW'!$C:$J,5,FALSE)</f>
        <v>0.79090000000000005</v>
      </c>
      <c r="H24" s="12">
        <f>VLOOKUP($A24,'Top4 Non-Adjusted RAW'!$C:$J,6,FALSE)</f>
        <v>0.83940000000000003</v>
      </c>
      <c r="I24" s="12">
        <f>VLOOKUP($A24,'Top4 Non-Adjusted RAW'!$C:$J,7,FALSE)</f>
        <v>0.8468</v>
      </c>
      <c r="J24" s="12">
        <f>VLOOKUP($A24,'Top4 Non-Adjusted RAW'!$C:$J,8,FALSE)</f>
        <v>0.69499999999999995</v>
      </c>
    </row>
    <row r="25" spans="1:10" x14ac:dyDescent="0.2">
      <c r="A25">
        <v>41</v>
      </c>
      <c r="B25" s="17" t="s">
        <v>32</v>
      </c>
      <c r="C25" s="15" t="s">
        <v>9</v>
      </c>
      <c r="D25" s="11" t="s">
        <v>10</v>
      </c>
      <c r="E25" s="12">
        <f>VLOOKUP($A25,'Top4 Non-Adjusted RAW'!$C:$J,3,FALSE)</f>
        <v>0.85089999999999999</v>
      </c>
      <c r="F25" s="12">
        <f>VLOOKUP($A25,'Top4 Non-Adjusted RAW'!$C:$J,4,FALSE)</f>
        <v>0.89659999999999995</v>
      </c>
      <c r="G25" s="12">
        <f>VLOOKUP($A25,'Top4 Non-Adjusted RAW'!$C:$J,5,FALSE)</f>
        <v>0.78439999999999999</v>
      </c>
      <c r="H25" s="12">
        <f>VLOOKUP($A25,'Top4 Non-Adjusted RAW'!$C:$J,6,FALSE)</f>
        <v>0.87980000000000003</v>
      </c>
      <c r="I25" s="12">
        <f>VLOOKUP($A25,'Top4 Non-Adjusted RAW'!$C:$J,7,FALSE)</f>
        <v>0.86299999999999999</v>
      </c>
      <c r="J25" s="12">
        <f>VLOOKUP($A25,'Top4 Non-Adjusted RAW'!$C:$J,8,FALSE)</f>
        <v>0.67769999999999997</v>
      </c>
    </row>
    <row r="26" spans="1:10" x14ac:dyDescent="0.2">
      <c r="A26">
        <v>65</v>
      </c>
      <c r="B26" s="17" t="s">
        <v>33</v>
      </c>
      <c r="C26" s="15" t="s">
        <v>9</v>
      </c>
      <c r="D26" s="11" t="s">
        <v>10</v>
      </c>
      <c r="E26" s="12">
        <f>VLOOKUP($A26,'Top4 Non-Adjusted RAW'!$C:$J,3,FALSE)</f>
        <v>0.89</v>
      </c>
      <c r="F26" s="12">
        <f>VLOOKUP($A26,'Top4 Non-Adjusted RAW'!$C:$J,4,FALSE)</f>
        <v>0.97040000000000004</v>
      </c>
      <c r="G26" s="12">
        <f>VLOOKUP($A26,'Top4 Non-Adjusted RAW'!$C:$J,5,FALSE)</f>
        <v>0.88859999999999995</v>
      </c>
      <c r="H26" s="12">
        <f>VLOOKUP($A26,'Top4 Non-Adjusted RAW'!$C:$J,6,FALSE)</f>
        <v>0.91700000000000004</v>
      </c>
      <c r="I26" s="12">
        <f>VLOOKUP($A26,'Top4 Non-Adjusted RAW'!$C:$J,7,FALSE)</f>
        <v>0.90990000000000004</v>
      </c>
      <c r="J26" s="12">
        <f>VLOOKUP($A26,'Top4 Non-Adjusted RAW'!$C:$J,8,FALSE)</f>
        <v>0.7732</v>
      </c>
    </row>
    <row r="27" spans="1:10" x14ac:dyDescent="0.2">
      <c r="A27">
        <v>22</v>
      </c>
      <c r="B27" s="17" t="s">
        <v>34</v>
      </c>
      <c r="C27" s="15" t="s">
        <v>9</v>
      </c>
      <c r="D27" s="11" t="s">
        <v>10</v>
      </c>
      <c r="E27" s="12">
        <f>VLOOKUP($A27,'Top4 Non-Adjusted RAW'!$C:$J,3,FALSE)</f>
        <v>0.7944</v>
      </c>
      <c r="F27" s="12">
        <f>VLOOKUP($A27,'Top4 Non-Adjusted RAW'!$C:$J,4,FALSE)</f>
        <v>0.88680000000000003</v>
      </c>
      <c r="G27" s="12">
        <f>VLOOKUP($A27,'Top4 Non-Adjusted RAW'!$C:$J,5,FALSE)</f>
        <v>0.76949999999999996</v>
      </c>
      <c r="H27" s="12">
        <f>VLOOKUP($A27,'Top4 Non-Adjusted RAW'!$C:$J,6,FALSE)</f>
        <v>0.83860000000000001</v>
      </c>
      <c r="I27" s="12">
        <f>VLOOKUP($A27,'Top4 Non-Adjusted RAW'!$C:$J,7,FALSE)</f>
        <v>0.82699999999999996</v>
      </c>
      <c r="J27" s="12">
        <f>VLOOKUP($A27,'Top4 Non-Adjusted RAW'!$C:$J,8,FALSE)</f>
        <v>0.65949999999999998</v>
      </c>
    </row>
    <row r="28" spans="1:10" x14ac:dyDescent="0.2">
      <c r="A28">
        <v>56</v>
      </c>
      <c r="B28" s="18" t="s">
        <v>35</v>
      </c>
      <c r="C28" s="15" t="s">
        <v>9</v>
      </c>
      <c r="D28" s="11" t="s">
        <v>10</v>
      </c>
      <c r="E28" s="12">
        <f>VLOOKUP($A28,'Top4 Non-Adjusted RAW'!$C:$J,3,FALSE)</f>
        <v>0.51459999999999995</v>
      </c>
      <c r="F28" s="12">
        <f>VLOOKUP($A28,'Top4 Non-Adjusted RAW'!$C:$J,4,FALSE)</f>
        <v>0.5806</v>
      </c>
      <c r="G28" s="12">
        <f>VLOOKUP($A28,'Top4 Non-Adjusted RAW'!$C:$J,5,FALSE)</f>
        <v>0.47249999999999998</v>
      </c>
      <c r="H28" s="12">
        <f>VLOOKUP($A28,'Top4 Non-Adjusted RAW'!$C:$J,6,FALSE)</f>
        <v>0.56679999999999997</v>
      </c>
      <c r="I28" s="12">
        <f>VLOOKUP($A28,'Top4 Non-Adjusted RAW'!$C:$J,7,FALSE)</f>
        <v>0.501</v>
      </c>
      <c r="J28" s="12">
        <f>VLOOKUP($A28,'Top4 Non-Adjusted RAW'!$C:$J,8,FALSE)</f>
        <v>0.65569999999999995</v>
      </c>
    </row>
    <row r="29" spans="1:10" x14ac:dyDescent="0.2">
      <c r="A29">
        <v>35</v>
      </c>
      <c r="B29" s="16" t="s">
        <v>36</v>
      </c>
      <c r="C29" s="15" t="s">
        <v>9</v>
      </c>
      <c r="D29" s="11" t="s">
        <v>10</v>
      </c>
      <c r="E29" s="12">
        <f>VLOOKUP($A29,'Top4 Non-Adjusted RAW'!$C:$J,3,FALSE)</f>
        <v>0.89239999999999997</v>
      </c>
      <c r="F29" s="12">
        <f>VLOOKUP($A29,'Top4 Non-Adjusted RAW'!$C:$J,4,FALSE)</f>
        <v>0.91920000000000002</v>
      </c>
      <c r="G29" s="12">
        <f>VLOOKUP($A29,'Top4 Non-Adjusted RAW'!$C:$J,5,FALSE)</f>
        <v>0.83660000000000001</v>
      </c>
      <c r="H29" s="12">
        <f>VLOOKUP($A29,'Top4 Non-Adjusted RAW'!$C:$J,6,FALSE)</f>
        <v>0.92349999999999999</v>
      </c>
      <c r="I29" s="12">
        <f>VLOOKUP($A29,'Top4 Non-Adjusted RAW'!$C:$J,7,FALSE)</f>
        <v>0.87849999999999995</v>
      </c>
      <c r="J29" s="12">
        <f>VLOOKUP($A29,'Top4 Non-Adjusted RAW'!$C:$J,8,FALSE)</f>
        <v>0.77549999999999997</v>
      </c>
    </row>
    <row r="30" spans="1:10" x14ac:dyDescent="0.2">
      <c r="A30">
        <v>57</v>
      </c>
      <c r="B30" s="16" t="s">
        <v>37</v>
      </c>
      <c r="C30" s="15" t="s">
        <v>9</v>
      </c>
      <c r="D30" s="11" t="s">
        <v>10</v>
      </c>
      <c r="E30" s="12">
        <f>VLOOKUP($A30,'Top4 Non-Adjusted RAW'!$C:$J,3,FALSE)</f>
        <v>0.88670000000000004</v>
      </c>
      <c r="F30" s="12">
        <f>VLOOKUP($A30,'Top4 Non-Adjusted RAW'!$C:$J,4,FALSE)</f>
        <v>0.92830000000000001</v>
      </c>
      <c r="G30" s="12">
        <f>VLOOKUP($A30,'Top4 Non-Adjusted RAW'!$C:$J,5,FALSE)</f>
        <v>0.84260000000000002</v>
      </c>
      <c r="H30" s="12">
        <f>VLOOKUP($A30,'Top4 Non-Adjusted RAW'!$C:$J,6,FALSE)</f>
        <v>0.92659999999999998</v>
      </c>
      <c r="I30" s="12">
        <f>VLOOKUP($A30,'Top4 Non-Adjusted RAW'!$C:$J,7,FALSE)</f>
        <v>0.87390000000000001</v>
      </c>
      <c r="J30" s="12">
        <f>VLOOKUP($A30,'Top4 Non-Adjusted RAW'!$C:$J,8,FALSE)</f>
        <v>0.71579999999999999</v>
      </c>
    </row>
    <row r="31" spans="1:10" x14ac:dyDescent="0.2">
      <c r="A31">
        <v>67</v>
      </c>
      <c r="B31" s="16" t="s">
        <v>38</v>
      </c>
      <c r="C31" s="15" t="s">
        <v>9</v>
      </c>
      <c r="D31" s="11" t="s">
        <v>10</v>
      </c>
      <c r="E31" s="12">
        <f>VLOOKUP($A31,'Top4 Non-Adjusted RAW'!$C:$J,3,FALSE)</f>
        <v>0.94840000000000002</v>
      </c>
      <c r="F31" s="12">
        <f>VLOOKUP($A31,'Top4 Non-Adjusted RAW'!$C:$J,4,FALSE)</f>
        <v>0.96740000000000004</v>
      </c>
      <c r="G31" s="12">
        <f>VLOOKUP($A31,'Top4 Non-Adjusted RAW'!$C:$J,5,FALSE)</f>
        <v>0.92949999999999999</v>
      </c>
      <c r="H31" s="12">
        <f>VLOOKUP($A31,'Top4 Non-Adjusted RAW'!$C:$J,6,FALSE)</f>
        <v>0.94320000000000004</v>
      </c>
      <c r="I31" s="12">
        <f>VLOOKUP($A31,'Top4 Non-Adjusted RAW'!$C:$J,7,FALSE)</f>
        <v>0.96099999999999997</v>
      </c>
      <c r="J31" s="12">
        <f>VLOOKUP($A31,'Top4 Non-Adjusted RAW'!$C:$J,8,FALSE)</f>
        <v>0.74790000000000001</v>
      </c>
    </row>
    <row r="32" spans="1:10" x14ac:dyDescent="0.2">
      <c r="A32">
        <v>39</v>
      </c>
      <c r="B32" s="16" t="s">
        <v>39</v>
      </c>
      <c r="C32" s="15" t="s">
        <v>9</v>
      </c>
      <c r="D32" s="11" t="s">
        <v>10</v>
      </c>
      <c r="E32" s="12">
        <f>VLOOKUP($A32,'Top4 Non-Adjusted RAW'!$C:$J,3,FALSE)</f>
        <v>0.85470000000000002</v>
      </c>
      <c r="F32" s="12">
        <f>VLOOKUP($A32,'Top4 Non-Adjusted RAW'!$C:$J,4,FALSE)</f>
        <v>0.92810000000000004</v>
      </c>
      <c r="G32" s="12">
        <f>VLOOKUP($A32,'Top4 Non-Adjusted RAW'!$C:$J,5,FALSE)</f>
        <v>0.85340000000000005</v>
      </c>
      <c r="H32" s="12">
        <f>VLOOKUP($A32,'Top4 Non-Adjusted RAW'!$C:$J,6,FALSE)</f>
        <v>0.8921</v>
      </c>
      <c r="I32" s="12">
        <f>VLOOKUP($A32,'Top4 Non-Adjusted RAW'!$C:$J,7,FALSE)</f>
        <v>0.8367</v>
      </c>
      <c r="J32" s="12">
        <f>VLOOKUP($A32,'Top4 Non-Adjusted RAW'!$C:$J,8,FALSE)</f>
        <v>0.68600000000000005</v>
      </c>
    </row>
    <row r="33" spans="1:10" x14ac:dyDescent="0.2">
      <c r="A33">
        <v>4</v>
      </c>
      <c r="B33" s="19" t="s">
        <v>40</v>
      </c>
      <c r="C33" s="15" t="s">
        <v>9</v>
      </c>
      <c r="D33" s="11" t="s">
        <v>10</v>
      </c>
      <c r="E33" s="12">
        <f>VLOOKUP($A33,'Top4 Non-Adjusted RAW'!$C:$J,3,FALSE)</f>
        <v>0.89690000000000003</v>
      </c>
      <c r="F33" s="12">
        <f>VLOOKUP($A33,'Top4 Non-Adjusted RAW'!$C:$J,4,FALSE)</f>
        <v>0.91890000000000005</v>
      </c>
      <c r="G33" s="12">
        <f>VLOOKUP($A33,'Top4 Non-Adjusted RAW'!$C:$J,5,FALSE)</f>
        <v>0.84819999999999995</v>
      </c>
      <c r="H33" s="12">
        <f>VLOOKUP($A33,'Top4 Non-Adjusted RAW'!$C:$J,6,FALSE)</f>
        <v>0.89190000000000003</v>
      </c>
      <c r="I33" s="12">
        <f>VLOOKUP($A33,'Top4 Non-Adjusted RAW'!$C:$J,7,FALSE)</f>
        <v>0.87570000000000003</v>
      </c>
      <c r="J33" s="12">
        <f>VLOOKUP($A33,'Top4 Non-Adjusted RAW'!$C:$J,8,FALSE)</f>
        <v>0.63439999999999996</v>
      </c>
    </row>
    <row r="34" spans="1:10" x14ac:dyDescent="0.2">
      <c r="A34">
        <v>63</v>
      </c>
      <c r="B34" s="16" t="s">
        <v>41</v>
      </c>
      <c r="C34" s="15" t="s">
        <v>9</v>
      </c>
      <c r="D34" s="11" t="s">
        <v>10</v>
      </c>
      <c r="E34" s="12">
        <f>VLOOKUP($A34,'Top4 Non-Adjusted RAW'!$C:$J,3,FALSE)</f>
        <v>0.65429999999999999</v>
      </c>
      <c r="F34" s="12">
        <f>VLOOKUP($A34,'Top4 Non-Adjusted RAW'!$C:$J,4,FALSE)</f>
        <v>0.85640000000000005</v>
      </c>
      <c r="G34" s="12">
        <f>VLOOKUP($A34,'Top4 Non-Adjusted RAW'!$C:$J,5,FALSE)</f>
        <v>0.70299999999999996</v>
      </c>
      <c r="H34" s="12">
        <f>VLOOKUP($A34,'Top4 Non-Adjusted RAW'!$C:$J,6,FALSE)</f>
        <v>0.67620000000000002</v>
      </c>
      <c r="I34" s="12">
        <f>VLOOKUP($A34,'Top4 Non-Adjusted RAW'!$C:$J,7,FALSE)</f>
        <v>0.75900000000000001</v>
      </c>
      <c r="J34" s="12">
        <f>VLOOKUP($A34,'Top4 Non-Adjusted RAW'!$C:$J,8,FALSE)</f>
        <v>0.50329999999999997</v>
      </c>
    </row>
    <row r="35" spans="1:10" x14ac:dyDescent="0.2">
      <c r="A35">
        <v>27</v>
      </c>
      <c r="B35" s="16" t="s">
        <v>42</v>
      </c>
      <c r="C35" s="15" t="s">
        <v>9</v>
      </c>
      <c r="D35" s="11" t="s">
        <v>10</v>
      </c>
      <c r="E35" s="12">
        <f>VLOOKUP($A35,'Top4 Non-Adjusted RAW'!$C:$J,3,FALSE)</f>
        <v>0.66039999999999999</v>
      </c>
      <c r="F35" s="12">
        <f>VLOOKUP($A35,'Top4 Non-Adjusted RAW'!$C:$J,4,FALSE)</f>
        <v>0.85460000000000003</v>
      </c>
      <c r="G35" s="12">
        <f>VLOOKUP($A35,'Top4 Non-Adjusted RAW'!$C:$J,5,FALSE)</f>
        <v>0.60760000000000003</v>
      </c>
      <c r="H35" s="12">
        <f>VLOOKUP($A35,'Top4 Non-Adjusted RAW'!$C:$J,6,FALSE)</f>
        <v>0.75729999999999997</v>
      </c>
      <c r="I35" s="12">
        <f>VLOOKUP($A35,'Top4 Non-Adjusted RAW'!$C:$J,7,FALSE)</f>
        <v>0.61670000000000003</v>
      </c>
      <c r="J35" s="12">
        <f>VLOOKUP($A35,'Top4 Non-Adjusted RAW'!$C:$J,8,FALSE)</f>
        <v>0.57999999999999996</v>
      </c>
    </row>
    <row r="36" spans="1:10" x14ac:dyDescent="0.2">
      <c r="A36">
        <v>26</v>
      </c>
      <c r="B36" s="16" t="s">
        <v>43</v>
      </c>
      <c r="C36" s="15" t="s">
        <v>9</v>
      </c>
      <c r="D36" s="11" t="s">
        <v>10</v>
      </c>
      <c r="E36" s="12">
        <f>VLOOKUP($A36,'Top4 Non-Adjusted RAW'!$C:$J,3,FALSE)</f>
        <v>0.70779999999999998</v>
      </c>
      <c r="F36" s="12">
        <f>VLOOKUP($A36,'Top4 Non-Adjusted RAW'!$C:$J,4,FALSE)</f>
        <v>0.82250000000000001</v>
      </c>
      <c r="G36" s="12">
        <f>VLOOKUP($A36,'Top4 Non-Adjusted RAW'!$C:$J,5,FALSE)</f>
        <v>0.67689999999999995</v>
      </c>
      <c r="H36" s="12">
        <f>VLOOKUP($A36,'Top4 Non-Adjusted RAW'!$C:$J,6,FALSE)</f>
        <v>0.77590000000000003</v>
      </c>
      <c r="I36" s="12">
        <f>VLOOKUP($A36,'Top4 Non-Adjusted RAW'!$C:$J,7,FALSE)</f>
        <v>0.75629999999999997</v>
      </c>
      <c r="J36" s="12">
        <f>VLOOKUP($A36,'Top4 Non-Adjusted RAW'!$C:$J,8,FALSE)</f>
        <v>0.50419999999999998</v>
      </c>
    </row>
    <row r="37" spans="1:10" x14ac:dyDescent="0.2">
      <c r="A37">
        <v>18</v>
      </c>
      <c r="B37" s="16" t="s">
        <v>44</v>
      </c>
      <c r="C37" s="15" t="s">
        <v>9</v>
      </c>
      <c r="D37" s="11" t="s">
        <v>10</v>
      </c>
      <c r="E37" s="12">
        <f>VLOOKUP($A37,'Top4 Non-Adjusted RAW'!$C:$J,3,FALSE)</f>
        <v>0.74390000000000001</v>
      </c>
      <c r="F37" s="12">
        <f>VLOOKUP($A37,'Top4 Non-Adjusted RAW'!$C:$J,4,FALSE)</f>
        <v>0.84840000000000004</v>
      </c>
      <c r="G37" s="12">
        <f>VLOOKUP($A37,'Top4 Non-Adjusted RAW'!$C:$J,5,FALSE)</f>
        <v>0.69489999999999996</v>
      </c>
      <c r="H37" s="12">
        <f>VLOOKUP($A37,'Top4 Non-Adjusted RAW'!$C:$J,6,FALSE)</f>
        <v>0.7883</v>
      </c>
      <c r="I37" s="12">
        <f>VLOOKUP($A37,'Top4 Non-Adjusted RAW'!$C:$J,7,FALSE)</f>
        <v>0.79069999999999996</v>
      </c>
      <c r="J37" s="12">
        <f>VLOOKUP($A37,'Top4 Non-Adjusted RAW'!$C:$J,8,FALSE)</f>
        <v>0.54020000000000001</v>
      </c>
    </row>
    <row r="38" spans="1:10" x14ac:dyDescent="0.2">
      <c r="A38">
        <v>30</v>
      </c>
      <c r="B38" s="16" t="s">
        <v>45</v>
      </c>
      <c r="C38" s="15" t="s">
        <v>9</v>
      </c>
      <c r="D38" s="11" t="s">
        <v>10</v>
      </c>
      <c r="E38" s="12">
        <f>VLOOKUP($A38,'Top4 Non-Adjusted RAW'!$C:$J,3,FALSE)</f>
        <v>0.74199999999999999</v>
      </c>
      <c r="F38" s="12">
        <f>VLOOKUP($A38,'Top4 Non-Adjusted RAW'!$C:$J,4,FALSE)</f>
        <v>0.8528</v>
      </c>
      <c r="G38" s="12">
        <f>VLOOKUP($A38,'Top4 Non-Adjusted RAW'!$C:$J,5,FALSE)</f>
        <v>0.72770000000000001</v>
      </c>
      <c r="H38" s="12">
        <f>VLOOKUP($A38,'Top4 Non-Adjusted RAW'!$C:$J,6,FALSE)</f>
        <v>0.81779999999999997</v>
      </c>
      <c r="I38" s="12">
        <f>VLOOKUP($A38,'Top4 Non-Adjusted RAW'!$C:$J,7,FALSE)</f>
        <v>0.78220000000000001</v>
      </c>
      <c r="J38" s="12">
        <f>VLOOKUP($A38,'Top4 Non-Adjusted RAW'!$C:$J,8,FALSE)</f>
        <v>0.63729999999999998</v>
      </c>
    </row>
    <row r="39" spans="1:10" x14ac:dyDescent="0.2">
      <c r="A39">
        <v>34</v>
      </c>
      <c r="B39" s="16" t="s">
        <v>46</v>
      </c>
      <c r="C39" s="15" t="s">
        <v>9</v>
      </c>
      <c r="D39" s="11" t="s">
        <v>10</v>
      </c>
      <c r="E39" s="12">
        <f>VLOOKUP($A39,'Top4 Non-Adjusted RAW'!$C:$J,3,FALSE)</f>
        <v>0.78449999999999998</v>
      </c>
      <c r="F39" s="12">
        <f>VLOOKUP($A39,'Top4 Non-Adjusted RAW'!$C:$J,4,FALSE)</f>
        <v>0.86370000000000002</v>
      </c>
      <c r="G39" s="12">
        <f>VLOOKUP($A39,'Top4 Non-Adjusted RAW'!$C:$J,5,FALSE)</f>
        <v>0.75639999999999996</v>
      </c>
      <c r="H39" s="12">
        <f>VLOOKUP($A39,'Top4 Non-Adjusted RAW'!$C:$J,6,FALSE)</f>
        <v>0.82389999999999997</v>
      </c>
      <c r="I39" s="12">
        <f>VLOOKUP($A39,'Top4 Non-Adjusted RAW'!$C:$J,7,FALSE)</f>
        <v>0.75549999999999995</v>
      </c>
      <c r="J39" s="12">
        <f>VLOOKUP($A39,'Top4 Non-Adjusted RAW'!$C:$J,8,FALSE)</f>
        <v>0.59240000000000004</v>
      </c>
    </row>
    <row r="40" spans="1:10" x14ac:dyDescent="0.2">
      <c r="A40">
        <v>52</v>
      </c>
      <c r="B40" s="16" t="s">
        <v>47</v>
      </c>
      <c r="C40" s="15" t="s">
        <v>9</v>
      </c>
      <c r="D40" s="11" t="s">
        <v>10</v>
      </c>
      <c r="E40" s="12">
        <f>VLOOKUP($A40,'Top4 Non-Adjusted RAW'!$C:$J,3,FALSE)</f>
        <v>0.63400000000000001</v>
      </c>
      <c r="F40" s="12">
        <f>VLOOKUP($A40,'Top4 Non-Adjusted RAW'!$C:$J,4,FALSE)</f>
        <v>0.78879999999999995</v>
      </c>
      <c r="G40" s="12">
        <f>VLOOKUP($A40,'Top4 Non-Adjusted RAW'!$C:$J,5,FALSE)</f>
        <v>0.58109999999999995</v>
      </c>
      <c r="H40" s="12">
        <f>VLOOKUP($A40,'Top4 Non-Adjusted RAW'!$C:$J,6,FALSE)</f>
        <v>0.72750000000000004</v>
      </c>
      <c r="I40" s="12">
        <f>VLOOKUP($A40,'Top4 Non-Adjusted RAW'!$C:$J,7,FALSE)</f>
        <v>0.6643</v>
      </c>
      <c r="J40" s="12">
        <f>VLOOKUP($A40,'Top4 Non-Adjusted RAW'!$C:$J,8,FALSE)</f>
        <v>0.50409999999999999</v>
      </c>
    </row>
    <row r="41" spans="1:10" x14ac:dyDescent="0.2">
      <c r="A41">
        <v>25</v>
      </c>
      <c r="B41" s="16" t="s">
        <v>48</v>
      </c>
      <c r="C41" s="15" t="s">
        <v>9</v>
      </c>
      <c r="D41" s="11" t="s">
        <v>10</v>
      </c>
      <c r="E41" s="12">
        <f>VLOOKUP($A41,'Top4 Non-Adjusted RAW'!$C:$J,3,FALSE)</f>
        <v>0.77029999999999998</v>
      </c>
      <c r="F41" s="12">
        <f>VLOOKUP($A41,'Top4 Non-Adjusted RAW'!$C:$J,4,FALSE)</f>
        <v>0.86719999999999997</v>
      </c>
      <c r="G41" s="12">
        <f>VLOOKUP($A41,'Top4 Non-Adjusted RAW'!$C:$J,5,FALSE)</f>
        <v>0.72840000000000005</v>
      </c>
      <c r="H41" s="12">
        <f>VLOOKUP($A41,'Top4 Non-Adjusted RAW'!$C:$J,6,FALSE)</f>
        <v>0.79349999999999998</v>
      </c>
      <c r="I41" s="12">
        <f>VLOOKUP($A41,'Top4 Non-Adjusted RAW'!$C:$J,7,FALSE)</f>
        <v>0.72399999999999998</v>
      </c>
      <c r="J41" s="12">
        <f>VLOOKUP($A41,'Top4 Non-Adjusted RAW'!$C:$J,8,FALSE)</f>
        <v>0.55679999999999996</v>
      </c>
    </row>
    <row r="42" spans="1:10" x14ac:dyDescent="0.2">
      <c r="A42">
        <v>45</v>
      </c>
      <c r="B42" s="16" t="s">
        <v>49</v>
      </c>
      <c r="C42" s="15" t="s">
        <v>9</v>
      </c>
      <c r="D42" s="11" t="s">
        <v>10</v>
      </c>
      <c r="E42" s="12">
        <f>VLOOKUP($A42,'Top4 Non-Adjusted RAW'!$C:$J,3,FALSE)</f>
        <v>0.79679999999999995</v>
      </c>
      <c r="F42" s="12">
        <f>VLOOKUP($A42,'Top4 Non-Adjusted RAW'!$C:$J,4,FALSE)</f>
        <v>0.87319999999999998</v>
      </c>
      <c r="G42" s="12">
        <f>VLOOKUP($A42,'Top4 Non-Adjusted RAW'!$C:$J,5,FALSE)</f>
        <v>0.73350000000000004</v>
      </c>
      <c r="H42" s="12">
        <f>VLOOKUP($A42,'Top4 Non-Adjusted RAW'!$C:$J,6,FALSE)</f>
        <v>0.80110000000000003</v>
      </c>
      <c r="I42" s="12">
        <f>VLOOKUP($A42,'Top4 Non-Adjusted RAW'!$C:$J,7,FALSE)</f>
        <v>0.78520000000000001</v>
      </c>
      <c r="J42" s="12">
        <f>VLOOKUP($A42,'Top4 Non-Adjusted RAW'!$C:$J,8,FALSE)</f>
        <v>0.57499999999999996</v>
      </c>
    </row>
    <row r="43" spans="1:10" x14ac:dyDescent="0.2">
      <c r="A43">
        <v>48</v>
      </c>
      <c r="B43" s="16" t="s">
        <v>50</v>
      </c>
      <c r="C43" s="15" t="s">
        <v>9</v>
      </c>
      <c r="D43" s="11" t="s">
        <v>10</v>
      </c>
      <c r="E43" s="12">
        <f>VLOOKUP($A43,'Top4 Non-Adjusted RAW'!$C:$J,3,FALSE)</f>
        <v>0.77049999999999996</v>
      </c>
      <c r="F43" s="12">
        <f>VLOOKUP($A43,'Top4 Non-Adjusted RAW'!$C:$J,4,FALSE)</f>
        <v>0.83930000000000005</v>
      </c>
      <c r="G43" s="12">
        <f>VLOOKUP($A43,'Top4 Non-Adjusted RAW'!$C:$J,5,FALSE)</f>
        <v>0.74329999999999996</v>
      </c>
      <c r="H43" s="12">
        <f>VLOOKUP($A43,'Top4 Non-Adjusted RAW'!$C:$J,6,FALSE)</f>
        <v>0.84470000000000001</v>
      </c>
      <c r="I43" s="12">
        <f>VLOOKUP($A43,'Top4 Non-Adjusted RAW'!$C:$J,7,FALSE)</f>
        <v>0.80449999999999999</v>
      </c>
      <c r="J43" s="12">
        <f>VLOOKUP($A43,'Top4 Non-Adjusted RAW'!$C:$J,8,FALSE)</f>
        <v>0.64680000000000004</v>
      </c>
    </row>
    <row r="44" spans="1:10" x14ac:dyDescent="0.2">
      <c r="A44">
        <v>19</v>
      </c>
      <c r="B44" s="16" t="s">
        <v>51</v>
      </c>
      <c r="C44" s="15" t="s">
        <v>9</v>
      </c>
      <c r="D44" s="11" t="s">
        <v>10</v>
      </c>
      <c r="E44" s="12"/>
      <c r="F44" s="12"/>
      <c r="G44" s="12"/>
      <c r="H44" s="12"/>
      <c r="I44" s="12"/>
      <c r="J44" s="12"/>
    </row>
    <row r="45" spans="1:10" x14ac:dyDescent="0.2">
      <c r="A45">
        <v>16</v>
      </c>
      <c r="B45" s="16" t="s">
        <v>52</v>
      </c>
      <c r="C45" s="15" t="s">
        <v>9</v>
      </c>
      <c r="D45" s="11" t="s">
        <v>10</v>
      </c>
      <c r="E45" s="12">
        <f>VLOOKUP($A45,'Top4 Non-Adjusted RAW'!$C:$J,3,FALSE)</f>
        <v>0.63690000000000002</v>
      </c>
      <c r="F45" s="12">
        <f>VLOOKUP($A45,'Top4 Non-Adjusted RAW'!$C:$J,4,FALSE)</f>
        <v>0.77569999999999995</v>
      </c>
      <c r="G45" s="12">
        <f>VLOOKUP($A45,'Top4 Non-Adjusted RAW'!$C:$J,5,FALSE)</f>
        <v>0.60499999999999998</v>
      </c>
      <c r="H45" s="12">
        <f>VLOOKUP($A45,'Top4 Non-Adjusted RAW'!$C:$J,6,FALSE)</f>
        <v>0.72399999999999998</v>
      </c>
      <c r="I45" s="12">
        <f>VLOOKUP($A45,'Top4 Non-Adjusted RAW'!$C:$J,7,FALSE)</f>
        <v>0.66069999999999995</v>
      </c>
      <c r="J45" s="12">
        <f>VLOOKUP($A45,'Top4 Non-Adjusted RAW'!$C:$J,8,FALSE)</f>
        <v>0.50670000000000004</v>
      </c>
    </row>
    <row r="46" spans="1:10" x14ac:dyDescent="0.2">
      <c r="A46">
        <v>28</v>
      </c>
      <c r="B46" s="16" t="s">
        <v>53</v>
      </c>
      <c r="C46" s="15" t="s">
        <v>9</v>
      </c>
      <c r="D46" s="11" t="s">
        <v>10</v>
      </c>
      <c r="E46" s="12">
        <f>VLOOKUP($A46,'Top4 Non-Adjusted RAW'!$C:$J,3,FALSE)</f>
        <v>0.66359999999999997</v>
      </c>
      <c r="F46" s="12">
        <f>VLOOKUP($A46,'Top4 Non-Adjusted RAW'!$C:$J,4,FALSE)</f>
        <v>0.83750000000000002</v>
      </c>
      <c r="G46" s="12">
        <f>VLOOKUP($A46,'Top4 Non-Adjusted RAW'!$C:$J,5,FALSE)</f>
        <v>0.61760000000000004</v>
      </c>
      <c r="H46" s="12">
        <f>VLOOKUP($A46,'Top4 Non-Adjusted RAW'!$C:$J,6,FALSE)</f>
        <v>0.71950000000000003</v>
      </c>
      <c r="I46" s="12">
        <f>VLOOKUP($A46,'Top4 Non-Adjusted RAW'!$C:$J,7,FALSE)</f>
        <v>0.64839999999999998</v>
      </c>
      <c r="J46" s="12">
        <f>VLOOKUP($A46,'Top4 Non-Adjusted RAW'!$C:$J,8,FALSE)</f>
        <v>0.55800000000000005</v>
      </c>
    </row>
    <row r="47" spans="1:10" x14ac:dyDescent="0.2">
      <c r="A47">
        <v>33</v>
      </c>
      <c r="B47" s="16" t="s">
        <v>54</v>
      </c>
      <c r="C47" s="15" t="s">
        <v>9</v>
      </c>
      <c r="D47" s="11" t="s">
        <v>10</v>
      </c>
      <c r="E47" s="12">
        <f>VLOOKUP($A47,'Top4 Non-Adjusted RAW'!$C:$J,3,FALSE)</f>
        <v>0.57430000000000003</v>
      </c>
      <c r="F47" s="12">
        <f>VLOOKUP($A47,'Top4 Non-Adjusted RAW'!$C:$J,4,FALSE)</f>
        <v>0.7883</v>
      </c>
      <c r="G47" s="12">
        <f>VLOOKUP($A47,'Top4 Non-Adjusted RAW'!$C:$J,5,FALSE)</f>
        <v>0.52910000000000001</v>
      </c>
      <c r="H47" s="12">
        <f>VLOOKUP($A47,'Top4 Non-Adjusted RAW'!$C:$J,6,FALSE)</f>
        <v>0.71350000000000002</v>
      </c>
      <c r="I47" s="12">
        <f>VLOOKUP($A47,'Top4 Non-Adjusted RAW'!$C:$J,7,FALSE)</f>
        <v>0.61219999999999997</v>
      </c>
      <c r="J47" s="12">
        <f>VLOOKUP($A47,'Top4 Non-Adjusted RAW'!$C:$J,8,FALSE)</f>
        <v>0.52980000000000005</v>
      </c>
    </row>
    <row r="48" spans="1:10" x14ac:dyDescent="0.2">
      <c r="A48">
        <v>32</v>
      </c>
      <c r="B48" s="16" t="s">
        <v>55</v>
      </c>
      <c r="C48" s="15" t="s">
        <v>9</v>
      </c>
      <c r="D48" s="11" t="s">
        <v>10</v>
      </c>
      <c r="E48" s="12">
        <f>VLOOKUP($A48,'Top4 Non-Adjusted RAW'!$C:$J,3,FALSE)</f>
        <v>0.67669999999999997</v>
      </c>
      <c r="F48" s="12">
        <f>VLOOKUP($A48,'Top4 Non-Adjusted RAW'!$C:$J,4,FALSE)</f>
        <v>0.81610000000000005</v>
      </c>
      <c r="G48" s="12">
        <f>VLOOKUP($A48,'Top4 Non-Adjusted RAW'!$C:$J,5,FALSE)</f>
        <v>0.6583</v>
      </c>
      <c r="H48" s="12">
        <f>VLOOKUP($A48,'Top4 Non-Adjusted RAW'!$C:$J,6,FALSE)</f>
        <v>0.78190000000000004</v>
      </c>
      <c r="I48" s="12">
        <f>VLOOKUP($A48,'Top4 Non-Adjusted RAW'!$C:$J,7,FALSE)</f>
        <v>0.70330000000000004</v>
      </c>
      <c r="J48" s="12">
        <f>VLOOKUP($A48,'Top4 Non-Adjusted RAW'!$C:$J,8,FALSE)</f>
        <v>0.52070000000000005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yt+coDORrmx27g/12ELWowXptSY0xJ64T4rgKfDKdfHFyEtPnVynJcoV7RNNENUasNlBVFh/jafZQGkWlk6EJg==" saltValue="LdoeBUpwPyH3b8isTaLZEw==" spinCount="100000" sheet="1" objects="1" scenarios="1"/>
  <phoneticPr fontId="8" type="noConversion"/>
  <conditionalFormatting sqref="E44:E48 E3:E42">
    <cfRule type="cellIs" dxfId="4" priority="2" stopIfTrue="1" operator="greaterThan">
      <formula>$E$2</formula>
    </cfRule>
  </conditionalFormatting>
  <conditionalFormatting sqref="E43">
    <cfRule type="cellIs" dxfId="3" priority="1" stopIfTrue="1" operator="greaterThan">
      <formula>$E$2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7F7B-F358-4875-A8AE-A4200B3271AF}">
  <dimension ref="A1:J44"/>
  <sheetViews>
    <sheetView workbookViewId="0">
      <selection activeCell="F51" sqref="F51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68</v>
      </c>
      <c r="B2" t="s">
        <v>50</v>
      </c>
      <c r="C2">
        <v>48</v>
      </c>
      <c r="D2" t="s">
        <v>68</v>
      </c>
      <c r="E2" s="25">
        <v>0.77049999999999996</v>
      </c>
      <c r="F2" s="25">
        <v>0.83930000000000005</v>
      </c>
      <c r="G2" s="25">
        <v>0.74329999999999996</v>
      </c>
      <c r="H2" s="25">
        <v>0.84470000000000001</v>
      </c>
      <c r="I2" s="25">
        <v>0.80449999999999999</v>
      </c>
      <c r="J2" s="25">
        <v>0.64680000000000004</v>
      </c>
    </row>
    <row r="3" spans="1:10" x14ac:dyDescent="0.2">
      <c r="A3" t="s">
        <v>68</v>
      </c>
      <c r="B3" t="s">
        <v>16</v>
      </c>
      <c r="C3">
        <v>14</v>
      </c>
      <c r="D3" t="s">
        <v>68</v>
      </c>
      <c r="E3" s="25">
        <v>0.92659999999999998</v>
      </c>
      <c r="F3" s="25">
        <v>0.93479999999999996</v>
      </c>
      <c r="G3" s="25">
        <v>0.90169999999999995</v>
      </c>
      <c r="H3" s="25">
        <v>0.93899999999999995</v>
      </c>
      <c r="I3" s="25">
        <v>0.92769999999999997</v>
      </c>
      <c r="J3" s="25">
        <v>0.52610000000000001</v>
      </c>
    </row>
    <row r="4" spans="1:10" x14ac:dyDescent="0.2">
      <c r="A4" t="s">
        <v>68</v>
      </c>
      <c r="B4" t="s">
        <v>47</v>
      </c>
      <c r="C4">
        <v>52</v>
      </c>
      <c r="D4" t="s">
        <v>68</v>
      </c>
      <c r="E4" s="25">
        <v>0.63400000000000001</v>
      </c>
      <c r="F4" s="25">
        <v>0.78879999999999995</v>
      </c>
      <c r="G4" s="25">
        <v>0.58109999999999995</v>
      </c>
      <c r="H4" s="25">
        <v>0.72750000000000004</v>
      </c>
      <c r="I4" s="25">
        <v>0.6643</v>
      </c>
      <c r="J4" s="25">
        <v>0.50409999999999999</v>
      </c>
    </row>
    <row r="5" spans="1:10" x14ac:dyDescent="0.2">
      <c r="A5" t="s">
        <v>66</v>
      </c>
      <c r="B5" t="s">
        <v>43</v>
      </c>
      <c r="C5">
        <v>26</v>
      </c>
      <c r="D5" t="s">
        <v>66</v>
      </c>
      <c r="E5" s="25">
        <v>0.70779999999999998</v>
      </c>
      <c r="F5" s="25">
        <v>0.82250000000000001</v>
      </c>
      <c r="G5" s="25">
        <v>0.67689999999999995</v>
      </c>
      <c r="H5" s="25">
        <v>0.77590000000000003</v>
      </c>
      <c r="I5" s="25">
        <v>0.75629999999999997</v>
      </c>
      <c r="J5" s="25">
        <v>0.50419999999999998</v>
      </c>
    </row>
    <row r="6" spans="1:10" x14ac:dyDescent="0.2">
      <c r="A6" t="s">
        <v>68</v>
      </c>
      <c r="B6" t="s">
        <v>46</v>
      </c>
      <c r="C6">
        <v>34</v>
      </c>
      <c r="D6" t="s">
        <v>68</v>
      </c>
      <c r="E6" s="25">
        <v>0.78449999999999998</v>
      </c>
      <c r="F6" s="25">
        <v>0.86370000000000002</v>
      </c>
      <c r="G6" s="25">
        <v>0.75639999999999996</v>
      </c>
      <c r="H6" s="25">
        <v>0.82389999999999997</v>
      </c>
      <c r="I6" s="25">
        <v>0.75549999999999995</v>
      </c>
      <c r="J6" s="25">
        <v>0.59240000000000004</v>
      </c>
    </row>
    <row r="7" spans="1:10" x14ac:dyDescent="0.2">
      <c r="A7" t="s">
        <v>66</v>
      </c>
      <c r="B7" t="s">
        <v>74</v>
      </c>
      <c r="C7">
        <v>45</v>
      </c>
      <c r="D7" t="s">
        <v>66</v>
      </c>
      <c r="E7" s="25">
        <v>0.79679999999999995</v>
      </c>
      <c r="F7" s="25">
        <v>0.87319999999999998</v>
      </c>
      <c r="G7" s="25">
        <v>0.73350000000000004</v>
      </c>
      <c r="H7" s="25">
        <v>0.80110000000000003</v>
      </c>
      <c r="I7" s="25">
        <v>0.78520000000000001</v>
      </c>
      <c r="J7" s="25">
        <v>0.57499999999999996</v>
      </c>
    </row>
    <row r="8" spans="1:10" x14ac:dyDescent="0.2">
      <c r="A8" t="s">
        <v>66</v>
      </c>
      <c r="B8" t="s">
        <v>75</v>
      </c>
      <c r="C8">
        <v>1</v>
      </c>
      <c r="D8" t="s">
        <v>66</v>
      </c>
      <c r="E8" s="25">
        <v>0.87909999999999999</v>
      </c>
      <c r="F8" s="25">
        <v>0.91039999999999999</v>
      </c>
      <c r="G8" s="25">
        <v>0.85709999999999997</v>
      </c>
      <c r="H8" s="25">
        <v>0.88280000000000003</v>
      </c>
      <c r="I8" s="25">
        <v>0.8891</v>
      </c>
      <c r="J8" s="25">
        <v>0.71630000000000005</v>
      </c>
    </row>
    <row r="9" spans="1:10" x14ac:dyDescent="0.2">
      <c r="A9" t="s">
        <v>66</v>
      </c>
      <c r="B9" t="s">
        <v>77</v>
      </c>
      <c r="C9">
        <v>23</v>
      </c>
      <c r="D9" t="s">
        <v>66</v>
      </c>
      <c r="E9" s="25">
        <v>0.80449999999999999</v>
      </c>
      <c r="F9" s="25">
        <v>0.87339999999999995</v>
      </c>
      <c r="G9" s="25">
        <v>0.75780000000000003</v>
      </c>
      <c r="H9" s="25">
        <v>0.8609</v>
      </c>
      <c r="I9" s="25">
        <v>0.82899999999999996</v>
      </c>
      <c r="J9" s="25">
        <v>0.68910000000000005</v>
      </c>
    </row>
    <row r="10" spans="1:10" x14ac:dyDescent="0.2">
      <c r="A10" t="s">
        <v>66</v>
      </c>
      <c r="B10" t="s">
        <v>55</v>
      </c>
      <c r="C10">
        <v>32</v>
      </c>
      <c r="D10" t="s">
        <v>66</v>
      </c>
      <c r="E10" s="25">
        <v>0.67669999999999997</v>
      </c>
      <c r="F10" s="25">
        <v>0.81610000000000005</v>
      </c>
      <c r="G10" s="25">
        <v>0.6583</v>
      </c>
      <c r="H10" s="25">
        <v>0.78190000000000004</v>
      </c>
      <c r="I10" s="25">
        <v>0.70330000000000004</v>
      </c>
      <c r="J10" s="25">
        <v>0.52070000000000005</v>
      </c>
    </row>
    <row r="11" spans="1:10" x14ac:dyDescent="0.2">
      <c r="A11" t="s">
        <v>68</v>
      </c>
      <c r="B11" t="s">
        <v>19</v>
      </c>
      <c r="C11">
        <v>66</v>
      </c>
      <c r="D11" t="s">
        <v>68</v>
      </c>
      <c r="E11" s="25">
        <v>0.81089999999999995</v>
      </c>
      <c r="F11" s="25">
        <v>0.86229999999999996</v>
      </c>
      <c r="G11" s="25">
        <v>0.75149999999999995</v>
      </c>
      <c r="H11" s="25">
        <v>0.84550000000000003</v>
      </c>
      <c r="I11" s="25">
        <v>0.79269999999999996</v>
      </c>
      <c r="J11" s="25">
        <v>0.70860000000000001</v>
      </c>
    </row>
    <row r="12" spans="1:10" x14ac:dyDescent="0.2">
      <c r="A12" t="s">
        <v>66</v>
      </c>
      <c r="B12" t="s">
        <v>76</v>
      </c>
      <c r="C12">
        <v>12</v>
      </c>
      <c r="D12" t="s">
        <v>66</v>
      </c>
      <c r="E12" s="25">
        <v>0.8921</v>
      </c>
      <c r="F12" s="25">
        <v>0.9244</v>
      </c>
      <c r="G12" s="25">
        <v>0.84950000000000003</v>
      </c>
      <c r="H12" s="25">
        <v>0.92679999999999996</v>
      </c>
      <c r="I12" s="25">
        <v>0.89039999999999997</v>
      </c>
      <c r="J12" s="25">
        <v>0.74</v>
      </c>
    </row>
    <row r="13" spans="1:10" x14ac:dyDescent="0.2">
      <c r="A13" t="s">
        <v>66</v>
      </c>
      <c r="B13" t="s">
        <v>26</v>
      </c>
      <c r="C13">
        <v>29</v>
      </c>
      <c r="D13" t="s">
        <v>66</v>
      </c>
      <c r="E13" s="25">
        <v>0.88049999999999995</v>
      </c>
      <c r="F13" s="25">
        <v>0.93200000000000005</v>
      </c>
      <c r="G13" s="25">
        <v>0.83089999999999997</v>
      </c>
      <c r="H13" s="25">
        <v>0.91459999999999997</v>
      </c>
      <c r="I13" s="25">
        <v>0.87780000000000002</v>
      </c>
      <c r="J13" s="25">
        <v>0.79810000000000003</v>
      </c>
    </row>
    <row r="14" spans="1:10" x14ac:dyDescent="0.2">
      <c r="A14" t="s">
        <v>70</v>
      </c>
      <c r="B14" t="s">
        <v>69</v>
      </c>
      <c r="C14">
        <v>37</v>
      </c>
      <c r="D14" t="s">
        <v>70</v>
      </c>
      <c r="E14" s="25">
        <v>0.90210000000000001</v>
      </c>
      <c r="F14" s="25">
        <v>0.93069999999999997</v>
      </c>
      <c r="G14" s="25">
        <v>0.84799999999999998</v>
      </c>
      <c r="H14" s="25">
        <v>0.93910000000000005</v>
      </c>
      <c r="I14" s="25">
        <v>0.92459999999999998</v>
      </c>
      <c r="J14" s="25">
        <v>0.7792</v>
      </c>
    </row>
    <row r="15" spans="1:10" x14ac:dyDescent="0.2">
      <c r="A15" t="s">
        <v>66</v>
      </c>
      <c r="B15" t="s">
        <v>40</v>
      </c>
      <c r="C15">
        <v>4</v>
      </c>
      <c r="D15" t="s">
        <v>66</v>
      </c>
      <c r="E15" s="25">
        <v>0.89690000000000003</v>
      </c>
      <c r="F15" s="25">
        <v>0.91890000000000005</v>
      </c>
      <c r="G15" s="25">
        <v>0.84819999999999995</v>
      </c>
      <c r="H15" s="25">
        <v>0.89190000000000003</v>
      </c>
      <c r="I15" s="25">
        <v>0.87570000000000003</v>
      </c>
      <c r="J15" s="25">
        <v>0.63439999999999996</v>
      </c>
    </row>
    <row r="16" spans="1:10" x14ac:dyDescent="0.2">
      <c r="A16" t="s">
        <v>68</v>
      </c>
      <c r="B16" t="s">
        <v>67</v>
      </c>
      <c r="C16">
        <v>46</v>
      </c>
      <c r="D16" t="s">
        <v>68</v>
      </c>
      <c r="E16" s="25">
        <v>0.82909999999999995</v>
      </c>
      <c r="F16" s="25">
        <v>0.86460000000000004</v>
      </c>
      <c r="G16" s="25">
        <v>0.74070000000000003</v>
      </c>
      <c r="H16" s="25">
        <v>0.87180000000000002</v>
      </c>
      <c r="I16" s="25">
        <v>0.82540000000000002</v>
      </c>
      <c r="J16" s="25">
        <v>0.65890000000000004</v>
      </c>
    </row>
    <row r="17" spans="1:10" x14ac:dyDescent="0.2">
      <c r="A17" t="s">
        <v>66</v>
      </c>
      <c r="B17" t="s">
        <v>33</v>
      </c>
      <c r="C17">
        <v>65</v>
      </c>
      <c r="D17" t="s">
        <v>66</v>
      </c>
      <c r="E17" s="25">
        <v>0.89</v>
      </c>
      <c r="F17" s="25">
        <v>0.97040000000000004</v>
      </c>
      <c r="G17" s="25">
        <v>0.88859999999999995</v>
      </c>
      <c r="H17" s="25">
        <v>0.91700000000000004</v>
      </c>
      <c r="I17" s="25">
        <v>0.90990000000000004</v>
      </c>
      <c r="J17" s="25">
        <v>0.7732</v>
      </c>
    </row>
    <row r="18" spans="1:10" x14ac:dyDescent="0.2">
      <c r="A18" t="s">
        <v>66</v>
      </c>
      <c r="B18" t="s">
        <v>37</v>
      </c>
      <c r="C18">
        <v>57</v>
      </c>
      <c r="D18" t="s">
        <v>66</v>
      </c>
      <c r="E18" s="25">
        <v>0.88670000000000004</v>
      </c>
      <c r="F18" s="25">
        <v>0.92830000000000001</v>
      </c>
      <c r="G18" s="25">
        <v>0.84260000000000002</v>
      </c>
      <c r="H18" s="25">
        <v>0.92659999999999998</v>
      </c>
      <c r="I18" s="25">
        <v>0.87390000000000001</v>
      </c>
      <c r="J18" s="25">
        <v>0.71579999999999999</v>
      </c>
    </row>
    <row r="19" spans="1:10" x14ac:dyDescent="0.2">
      <c r="A19" t="s">
        <v>68</v>
      </c>
      <c r="B19" t="s">
        <v>20</v>
      </c>
      <c r="C19">
        <v>36</v>
      </c>
      <c r="D19" t="s">
        <v>68</v>
      </c>
      <c r="E19" s="25">
        <v>0.85799999999999998</v>
      </c>
      <c r="F19" s="25">
        <v>0.93010000000000004</v>
      </c>
      <c r="G19" s="25">
        <v>0.81120000000000003</v>
      </c>
      <c r="H19" s="25">
        <v>0.86919999999999997</v>
      </c>
      <c r="I19" s="25">
        <v>0.86780000000000002</v>
      </c>
      <c r="J19" s="25">
        <v>0.70550000000000002</v>
      </c>
    </row>
    <row r="20" spans="1:10" x14ac:dyDescent="0.2">
      <c r="A20" t="s">
        <v>66</v>
      </c>
      <c r="B20" t="s">
        <v>52</v>
      </c>
      <c r="C20">
        <v>16</v>
      </c>
      <c r="D20" t="s">
        <v>66</v>
      </c>
      <c r="E20" s="25">
        <v>0.63690000000000002</v>
      </c>
      <c r="F20" s="25">
        <v>0.77569999999999995</v>
      </c>
      <c r="G20" s="25">
        <v>0.60499999999999998</v>
      </c>
      <c r="H20" s="25">
        <v>0.72399999999999998</v>
      </c>
      <c r="I20" s="25">
        <v>0.66069999999999995</v>
      </c>
      <c r="J20" s="25">
        <v>0.50670000000000004</v>
      </c>
    </row>
    <row r="21" spans="1:10" x14ac:dyDescent="0.2">
      <c r="A21" t="s">
        <v>66</v>
      </c>
      <c r="B21" t="s">
        <v>73</v>
      </c>
      <c r="C21">
        <v>3</v>
      </c>
      <c r="D21" t="s">
        <v>66</v>
      </c>
      <c r="E21" s="25">
        <v>0.872</v>
      </c>
      <c r="F21" s="25">
        <v>0.88990000000000002</v>
      </c>
      <c r="G21" s="25">
        <v>0.85599999999999998</v>
      </c>
      <c r="H21" s="25">
        <v>0.86990000000000001</v>
      </c>
      <c r="I21" s="25">
        <v>0.87209999999999999</v>
      </c>
      <c r="J21" s="25">
        <v>0.67210000000000003</v>
      </c>
    </row>
    <row r="22" spans="1:10" x14ac:dyDescent="0.2">
      <c r="A22" t="s">
        <v>66</v>
      </c>
      <c r="B22" t="s">
        <v>35</v>
      </c>
      <c r="C22">
        <v>56</v>
      </c>
      <c r="D22" t="s">
        <v>66</v>
      </c>
      <c r="E22" s="25">
        <v>0.51459999999999995</v>
      </c>
      <c r="F22" s="25">
        <v>0.5806</v>
      </c>
      <c r="G22" s="25">
        <v>0.47249999999999998</v>
      </c>
      <c r="H22" s="25">
        <v>0.56679999999999997</v>
      </c>
      <c r="I22" s="25">
        <v>0.501</v>
      </c>
      <c r="J22" s="25">
        <v>0.65569999999999995</v>
      </c>
    </row>
    <row r="23" spans="1:10" x14ac:dyDescent="0.2">
      <c r="A23" t="s">
        <v>66</v>
      </c>
      <c r="B23" t="s">
        <v>54</v>
      </c>
      <c r="C23">
        <v>33</v>
      </c>
      <c r="D23" t="s">
        <v>66</v>
      </c>
      <c r="E23" s="25">
        <v>0.57430000000000003</v>
      </c>
      <c r="F23" s="25">
        <v>0.7883</v>
      </c>
      <c r="G23" s="25">
        <v>0.52910000000000001</v>
      </c>
      <c r="H23" s="25">
        <v>0.71350000000000002</v>
      </c>
      <c r="I23" s="25">
        <v>0.61219999999999997</v>
      </c>
      <c r="J23" s="25">
        <v>0.52980000000000005</v>
      </c>
    </row>
    <row r="24" spans="1:10" x14ac:dyDescent="0.2">
      <c r="A24" t="s">
        <v>70</v>
      </c>
      <c r="B24" t="s">
        <v>27</v>
      </c>
      <c r="C24">
        <v>21</v>
      </c>
      <c r="D24" t="s">
        <v>70</v>
      </c>
      <c r="E24" s="25">
        <v>0.92810000000000004</v>
      </c>
      <c r="F24" s="25">
        <v>0.94850000000000001</v>
      </c>
      <c r="G24" s="25">
        <v>0.90490000000000004</v>
      </c>
      <c r="H24" s="25">
        <v>0.94540000000000002</v>
      </c>
      <c r="I24" s="25">
        <v>0.9274</v>
      </c>
      <c r="J24" s="25">
        <v>0.56740000000000002</v>
      </c>
    </row>
    <row r="25" spans="1:10" x14ac:dyDescent="0.2">
      <c r="A25" t="s">
        <v>70</v>
      </c>
      <c r="B25" t="s">
        <v>32</v>
      </c>
      <c r="C25">
        <v>41</v>
      </c>
      <c r="D25" t="s">
        <v>70</v>
      </c>
      <c r="E25" s="25">
        <v>0.85089999999999999</v>
      </c>
      <c r="F25" s="25">
        <v>0.89659999999999995</v>
      </c>
      <c r="G25" s="25">
        <v>0.78439999999999999</v>
      </c>
      <c r="H25" s="25">
        <v>0.87980000000000003</v>
      </c>
      <c r="I25" s="25">
        <v>0.86299999999999999</v>
      </c>
      <c r="J25" s="25">
        <v>0.67769999999999997</v>
      </c>
    </row>
    <row r="26" spans="1:10" x14ac:dyDescent="0.2">
      <c r="A26" t="s">
        <v>66</v>
      </c>
      <c r="B26" t="s">
        <v>79</v>
      </c>
      <c r="C26">
        <v>39</v>
      </c>
      <c r="D26" t="s">
        <v>66</v>
      </c>
      <c r="E26" s="25">
        <v>0.85470000000000002</v>
      </c>
      <c r="F26" s="25">
        <v>0.92810000000000004</v>
      </c>
      <c r="G26" s="25">
        <v>0.85340000000000005</v>
      </c>
      <c r="H26" s="25">
        <v>0.8921</v>
      </c>
      <c r="I26" s="25">
        <v>0.8367</v>
      </c>
      <c r="J26" s="25">
        <v>0.68600000000000005</v>
      </c>
    </row>
    <row r="27" spans="1:10" x14ac:dyDescent="0.2">
      <c r="A27" t="s">
        <v>70</v>
      </c>
      <c r="B27" t="s">
        <v>36</v>
      </c>
      <c r="C27">
        <v>35</v>
      </c>
      <c r="D27" t="s">
        <v>70</v>
      </c>
      <c r="E27" s="25">
        <v>0.89239999999999997</v>
      </c>
      <c r="F27" s="25">
        <v>0.91920000000000002</v>
      </c>
      <c r="G27" s="25">
        <v>0.83660000000000001</v>
      </c>
      <c r="H27" s="25">
        <v>0.92349999999999999</v>
      </c>
      <c r="I27" s="25">
        <v>0.87849999999999995</v>
      </c>
      <c r="J27" s="25">
        <v>0.77549999999999997</v>
      </c>
    </row>
    <row r="28" spans="1:10" x14ac:dyDescent="0.2">
      <c r="A28" t="s">
        <v>66</v>
      </c>
      <c r="B28" t="s">
        <v>42</v>
      </c>
      <c r="C28">
        <v>27</v>
      </c>
      <c r="D28" t="s">
        <v>66</v>
      </c>
      <c r="E28" s="25">
        <v>0.66039999999999999</v>
      </c>
      <c r="F28" s="25">
        <v>0.85460000000000003</v>
      </c>
      <c r="G28" s="25">
        <v>0.60760000000000003</v>
      </c>
      <c r="H28" s="25">
        <v>0.75729999999999997</v>
      </c>
      <c r="I28" s="25">
        <v>0.61670000000000003</v>
      </c>
      <c r="J28" s="25">
        <v>0.57999999999999996</v>
      </c>
    </row>
    <row r="29" spans="1:10" x14ac:dyDescent="0.2">
      <c r="A29" t="s">
        <v>66</v>
      </c>
      <c r="B29" t="s">
        <v>78</v>
      </c>
      <c r="C29">
        <v>7</v>
      </c>
      <c r="D29" t="s">
        <v>66</v>
      </c>
      <c r="E29" s="25">
        <v>0.87080000000000002</v>
      </c>
      <c r="F29" s="25">
        <v>0.92149999999999999</v>
      </c>
      <c r="G29" s="25">
        <v>0.85850000000000004</v>
      </c>
      <c r="H29" s="25">
        <v>0.88919999999999999</v>
      </c>
      <c r="I29" s="25">
        <v>0.8508</v>
      </c>
      <c r="J29" s="25">
        <v>0.68110000000000004</v>
      </c>
    </row>
    <row r="30" spans="1:10" x14ac:dyDescent="0.2">
      <c r="A30" t="s">
        <v>66</v>
      </c>
      <c r="B30" t="s">
        <v>44</v>
      </c>
      <c r="C30">
        <v>18</v>
      </c>
      <c r="D30" t="s">
        <v>66</v>
      </c>
      <c r="E30" s="25">
        <v>0.74390000000000001</v>
      </c>
      <c r="F30" s="25">
        <v>0.84840000000000004</v>
      </c>
      <c r="G30" s="25">
        <v>0.69489999999999996</v>
      </c>
      <c r="H30" s="25">
        <v>0.7883</v>
      </c>
      <c r="I30" s="25">
        <v>0.79069999999999996</v>
      </c>
      <c r="J30" s="25">
        <v>0.54020000000000001</v>
      </c>
    </row>
    <row r="31" spans="1:10" x14ac:dyDescent="0.2">
      <c r="A31" t="s">
        <v>68</v>
      </c>
      <c r="B31" t="s">
        <v>12</v>
      </c>
      <c r="C31">
        <v>47</v>
      </c>
      <c r="D31" t="s">
        <v>68</v>
      </c>
      <c r="E31" s="25">
        <v>0.84230000000000005</v>
      </c>
      <c r="F31" s="25">
        <v>0.89670000000000005</v>
      </c>
      <c r="G31" s="25">
        <v>0.76449999999999996</v>
      </c>
      <c r="H31" s="25">
        <v>0.88190000000000002</v>
      </c>
      <c r="I31" s="25">
        <v>0.83940000000000003</v>
      </c>
      <c r="J31" s="25">
        <v>0.71040000000000003</v>
      </c>
    </row>
    <row r="32" spans="1:10" x14ac:dyDescent="0.2">
      <c r="A32" t="s">
        <v>68</v>
      </c>
      <c r="B32" t="s">
        <v>48</v>
      </c>
      <c r="C32">
        <v>25</v>
      </c>
      <c r="D32" t="s">
        <v>68</v>
      </c>
      <c r="E32" s="25">
        <v>0.77029999999999998</v>
      </c>
      <c r="F32" s="25">
        <v>0.86719999999999997</v>
      </c>
      <c r="G32" s="25">
        <v>0.72840000000000005</v>
      </c>
      <c r="H32" s="25">
        <v>0.79349999999999998</v>
      </c>
      <c r="I32" s="25">
        <v>0.72399999999999998</v>
      </c>
      <c r="J32" s="25">
        <v>0.55679999999999996</v>
      </c>
    </row>
    <row r="33" spans="1:10" x14ac:dyDescent="0.2">
      <c r="A33" t="s">
        <v>66</v>
      </c>
      <c r="B33" t="s">
        <v>31</v>
      </c>
      <c r="C33">
        <v>20</v>
      </c>
      <c r="D33" t="s">
        <v>66</v>
      </c>
      <c r="E33" s="25">
        <v>0.81659999999999999</v>
      </c>
      <c r="F33" s="25">
        <v>0.87050000000000005</v>
      </c>
      <c r="G33" s="25">
        <v>0.79090000000000005</v>
      </c>
      <c r="H33" s="25">
        <v>0.83940000000000003</v>
      </c>
      <c r="I33" s="25">
        <v>0.8468</v>
      </c>
      <c r="J33" s="25">
        <v>0.69499999999999995</v>
      </c>
    </row>
    <row r="34" spans="1:10" x14ac:dyDescent="0.2">
      <c r="A34" t="s">
        <v>66</v>
      </c>
      <c r="B34" t="s">
        <v>38</v>
      </c>
      <c r="C34">
        <v>67</v>
      </c>
      <c r="D34" t="s">
        <v>66</v>
      </c>
      <c r="E34" s="25">
        <v>0.94840000000000002</v>
      </c>
      <c r="F34" s="25">
        <v>0.96740000000000004</v>
      </c>
      <c r="G34" s="25">
        <v>0.92949999999999999</v>
      </c>
      <c r="H34" s="25">
        <v>0.94320000000000004</v>
      </c>
      <c r="I34" s="25">
        <v>0.96099999999999997</v>
      </c>
      <c r="J34" s="25">
        <v>0.74790000000000001</v>
      </c>
    </row>
    <row r="35" spans="1:10" x14ac:dyDescent="0.2">
      <c r="A35" t="s">
        <v>66</v>
      </c>
      <c r="B35" t="s">
        <v>21</v>
      </c>
      <c r="C35">
        <v>9</v>
      </c>
      <c r="D35" t="s">
        <v>66</v>
      </c>
      <c r="E35" s="25">
        <v>0.93930000000000002</v>
      </c>
      <c r="F35" s="25">
        <v>0.96230000000000004</v>
      </c>
      <c r="G35" s="25">
        <v>0.89359999999999995</v>
      </c>
      <c r="H35" s="25">
        <v>0.96419999999999995</v>
      </c>
      <c r="I35" s="25">
        <v>0.94930000000000003</v>
      </c>
      <c r="J35" s="25">
        <v>0.8347</v>
      </c>
    </row>
    <row r="36" spans="1:10" x14ac:dyDescent="0.2">
      <c r="A36" t="s">
        <v>68</v>
      </c>
      <c r="B36" t="s">
        <v>41</v>
      </c>
      <c r="C36">
        <v>63</v>
      </c>
      <c r="D36" t="s">
        <v>68</v>
      </c>
      <c r="E36" s="25">
        <v>0.65429999999999999</v>
      </c>
      <c r="F36" s="25">
        <v>0.85640000000000005</v>
      </c>
      <c r="G36" s="25">
        <v>0.70299999999999996</v>
      </c>
      <c r="H36" s="25">
        <v>0.67620000000000002</v>
      </c>
      <c r="I36" s="25">
        <v>0.75900000000000001</v>
      </c>
      <c r="J36" s="25">
        <v>0.50329999999999997</v>
      </c>
    </row>
    <row r="37" spans="1:10" x14ac:dyDescent="0.2">
      <c r="A37" t="s">
        <v>66</v>
      </c>
      <c r="B37" t="s">
        <v>13</v>
      </c>
      <c r="C37">
        <v>50</v>
      </c>
      <c r="D37" t="s">
        <v>66</v>
      </c>
      <c r="E37" s="25">
        <v>0.85950000000000004</v>
      </c>
      <c r="F37" s="25">
        <v>0.89380000000000004</v>
      </c>
      <c r="G37" s="25">
        <v>0.76759999999999995</v>
      </c>
      <c r="H37" s="25">
        <v>0.89780000000000004</v>
      </c>
      <c r="I37" s="25">
        <v>0.83850000000000002</v>
      </c>
      <c r="J37" s="25">
        <v>0.68810000000000004</v>
      </c>
    </row>
    <row r="38" spans="1:10" x14ac:dyDescent="0.2">
      <c r="A38" t="s">
        <v>68</v>
      </c>
      <c r="B38" t="s">
        <v>34</v>
      </c>
      <c r="C38">
        <v>22</v>
      </c>
      <c r="D38" t="s">
        <v>68</v>
      </c>
      <c r="E38" s="25">
        <v>0.7944</v>
      </c>
      <c r="F38" s="25">
        <v>0.88680000000000003</v>
      </c>
      <c r="G38" s="25">
        <v>0.76949999999999996</v>
      </c>
      <c r="H38" s="25">
        <v>0.83860000000000001</v>
      </c>
      <c r="I38" s="25">
        <v>0.82699999999999996</v>
      </c>
      <c r="J38" s="25">
        <v>0.65949999999999998</v>
      </c>
    </row>
    <row r="39" spans="1:10" x14ac:dyDescent="0.2">
      <c r="A39" t="s">
        <v>66</v>
      </c>
      <c r="B39" t="s">
        <v>14</v>
      </c>
      <c r="C39">
        <v>51</v>
      </c>
      <c r="D39" t="s">
        <v>66</v>
      </c>
      <c r="E39" s="25">
        <v>0.8347</v>
      </c>
      <c r="F39" s="25">
        <v>0.89929999999999999</v>
      </c>
      <c r="G39" s="25">
        <v>0.73399999999999999</v>
      </c>
      <c r="H39" s="25">
        <v>0.88019999999999998</v>
      </c>
      <c r="I39" s="25">
        <v>0.85389999999999999</v>
      </c>
      <c r="J39" s="25">
        <v>0.67869999999999997</v>
      </c>
    </row>
    <row r="40" spans="1:10" x14ac:dyDescent="0.2">
      <c r="A40" t="s">
        <v>66</v>
      </c>
      <c r="B40" t="s">
        <v>45</v>
      </c>
      <c r="C40">
        <v>30</v>
      </c>
      <c r="D40" t="s">
        <v>66</v>
      </c>
      <c r="E40" s="25">
        <v>0.74199999999999999</v>
      </c>
      <c r="F40" s="25">
        <v>0.8528</v>
      </c>
      <c r="G40" s="25">
        <v>0.72770000000000001</v>
      </c>
      <c r="H40" s="25">
        <v>0.81779999999999997</v>
      </c>
      <c r="I40" s="25">
        <v>0.78220000000000001</v>
      </c>
      <c r="J40" s="25">
        <v>0.63729999999999998</v>
      </c>
    </row>
    <row r="41" spans="1:10" x14ac:dyDescent="0.2">
      <c r="A41" t="s">
        <v>68</v>
      </c>
      <c r="B41" t="s">
        <v>53</v>
      </c>
      <c r="C41">
        <v>28</v>
      </c>
      <c r="D41" t="s">
        <v>68</v>
      </c>
      <c r="E41" s="25">
        <v>0.66359999999999997</v>
      </c>
      <c r="F41" s="25">
        <v>0.83750000000000002</v>
      </c>
      <c r="G41" s="25">
        <v>0.61760000000000004</v>
      </c>
      <c r="H41" s="25">
        <v>0.71950000000000003</v>
      </c>
      <c r="I41" s="25">
        <v>0.64839999999999998</v>
      </c>
      <c r="J41" s="25">
        <v>0.55800000000000005</v>
      </c>
    </row>
    <row r="42" spans="1:10" x14ac:dyDescent="0.2">
      <c r="A42" t="s">
        <v>68</v>
      </c>
      <c r="B42" t="s">
        <v>72</v>
      </c>
      <c r="C42">
        <v>24</v>
      </c>
      <c r="D42" t="s">
        <v>68</v>
      </c>
      <c r="E42" s="25">
        <v>0.87790000000000001</v>
      </c>
      <c r="F42" s="25">
        <v>0.91949999999999998</v>
      </c>
      <c r="G42" s="25">
        <v>0.82520000000000004</v>
      </c>
      <c r="H42" s="25">
        <v>0.91359999999999997</v>
      </c>
      <c r="I42" s="25">
        <v>0.91210000000000002</v>
      </c>
      <c r="J42" s="25">
        <v>0.76959999999999995</v>
      </c>
    </row>
    <row r="43" spans="1:10" x14ac:dyDescent="0.2">
      <c r="A43" t="s">
        <v>66</v>
      </c>
      <c r="B43" t="s">
        <v>11</v>
      </c>
      <c r="C43">
        <v>5</v>
      </c>
      <c r="D43" t="s">
        <v>66</v>
      </c>
      <c r="E43" s="25">
        <v>0.85309999999999997</v>
      </c>
      <c r="F43" s="25">
        <v>0.88290000000000002</v>
      </c>
      <c r="G43" s="25">
        <v>0.80220000000000002</v>
      </c>
      <c r="H43" s="25">
        <v>0.88970000000000005</v>
      </c>
      <c r="I43" s="25">
        <v>0.88090000000000002</v>
      </c>
      <c r="J43" s="25">
        <v>0.67079999999999995</v>
      </c>
    </row>
    <row r="44" spans="1:10" x14ac:dyDescent="0.2">
      <c r="A44" t="s">
        <v>70</v>
      </c>
      <c r="B44" t="s">
        <v>71</v>
      </c>
      <c r="C44">
        <v>15</v>
      </c>
      <c r="D44" t="s">
        <v>70</v>
      </c>
      <c r="E44" s="25">
        <v>0.88249999999999995</v>
      </c>
      <c r="F44" s="25">
        <v>0.9194</v>
      </c>
      <c r="G44" s="25">
        <v>0.86880000000000002</v>
      </c>
      <c r="H44" s="25">
        <v>0.89990000000000003</v>
      </c>
      <c r="I44" s="25">
        <v>0.90880000000000005</v>
      </c>
      <c r="J44" s="25">
        <v>0.46970000000000001</v>
      </c>
    </row>
  </sheetData>
  <sheetProtection algorithmName="SHA-512" hashValue="5AZqDyvqfRn4Vc0uNdYje8n/FvMKiLrMA0hewhCC16YCZ1cFqUUoqsA2MLwywKWU9ecV/rZQkP5YPIFI10l1Yg==" saltValue="9A0is+mvZtph+MvEeaSqe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7327-E3B2-4596-8CEF-AB5052E6D941}">
  <dimension ref="A1:J52"/>
  <sheetViews>
    <sheetView workbookViewId="0">
      <selection activeCell="E2" sqref="E2:J44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6" width="11" style="25" bestFit="1" customWidth="1"/>
    <col min="7" max="7" width="10" style="25" bestFit="1" customWidth="1"/>
    <col min="8" max="8" width="7.42578125" style="25" bestFit="1" customWidth="1"/>
    <col min="9" max="9" width="10.5703125" style="25" bestFit="1" customWidth="1"/>
    <col min="10" max="10" width="4.7109375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68</v>
      </c>
      <c r="B2" t="s">
        <v>67</v>
      </c>
      <c r="C2">
        <v>46</v>
      </c>
      <c r="D2" t="s">
        <v>68</v>
      </c>
      <c r="E2" s="25">
        <v>0.79390000000000005</v>
      </c>
      <c r="F2" s="25">
        <v>0.81040000000000001</v>
      </c>
      <c r="G2" s="25">
        <v>0.73729999999999996</v>
      </c>
      <c r="H2" s="25">
        <v>0.79649999999999999</v>
      </c>
      <c r="I2" s="25">
        <v>0.75649999999999995</v>
      </c>
      <c r="J2" s="25">
        <v>0.53549999999999998</v>
      </c>
    </row>
    <row r="3" spans="1:10" x14ac:dyDescent="0.2">
      <c r="A3" t="s">
        <v>68</v>
      </c>
      <c r="B3" t="s">
        <v>69</v>
      </c>
      <c r="C3">
        <v>37</v>
      </c>
      <c r="D3" t="s">
        <v>68</v>
      </c>
      <c r="E3" s="25">
        <v>0.86439999999999995</v>
      </c>
      <c r="F3" s="25">
        <v>0.88700000000000001</v>
      </c>
      <c r="G3" s="25">
        <v>0.80630000000000002</v>
      </c>
      <c r="H3" s="25">
        <v>0.88770000000000004</v>
      </c>
      <c r="I3" s="25">
        <v>0.86399999999999999</v>
      </c>
      <c r="J3" s="25">
        <v>0.68130000000000002</v>
      </c>
    </row>
    <row r="4" spans="1:10" x14ac:dyDescent="0.2">
      <c r="A4" t="s">
        <v>68</v>
      </c>
      <c r="B4" t="s">
        <v>40</v>
      </c>
      <c r="C4">
        <v>4</v>
      </c>
      <c r="D4" t="s">
        <v>68</v>
      </c>
      <c r="E4" s="25">
        <v>0.86329999999999996</v>
      </c>
      <c r="F4" s="25">
        <v>0.87390000000000001</v>
      </c>
      <c r="G4" s="25">
        <v>0.78669999999999995</v>
      </c>
      <c r="H4" s="25">
        <v>0.83789999999999998</v>
      </c>
      <c r="I4" s="25">
        <v>0.79269999999999996</v>
      </c>
      <c r="J4" s="25">
        <v>0.52100000000000002</v>
      </c>
    </row>
    <row r="5" spans="1:10" x14ac:dyDescent="0.2">
      <c r="A5" t="s">
        <v>68</v>
      </c>
      <c r="B5" t="s">
        <v>33</v>
      </c>
      <c r="C5">
        <v>65</v>
      </c>
      <c r="D5" t="s">
        <v>68</v>
      </c>
      <c r="E5" s="25">
        <v>0.85219999999999996</v>
      </c>
      <c r="F5" s="25">
        <v>0.94740000000000002</v>
      </c>
      <c r="G5" s="25">
        <v>0.86439999999999995</v>
      </c>
      <c r="H5" s="25">
        <v>0.86470000000000002</v>
      </c>
      <c r="I5" s="25">
        <v>0.82869999999999999</v>
      </c>
      <c r="J5" s="25">
        <v>0.64029999999999998</v>
      </c>
    </row>
    <row r="6" spans="1:10" x14ac:dyDescent="0.2">
      <c r="A6" t="s">
        <v>66</v>
      </c>
      <c r="B6" t="s">
        <v>37</v>
      </c>
      <c r="C6">
        <v>57</v>
      </c>
      <c r="D6" t="s">
        <v>66</v>
      </c>
      <c r="E6" s="25">
        <v>0.8377</v>
      </c>
      <c r="F6" s="25">
        <v>0.88680000000000003</v>
      </c>
      <c r="G6" s="25">
        <v>0.82920000000000005</v>
      </c>
      <c r="H6" s="25">
        <v>0.87219999999999998</v>
      </c>
      <c r="I6" s="25">
        <v>0.81040000000000001</v>
      </c>
      <c r="J6" s="25">
        <v>0.58379999999999999</v>
      </c>
    </row>
    <row r="7" spans="1:10" x14ac:dyDescent="0.2">
      <c r="A7" t="s">
        <v>66</v>
      </c>
      <c r="B7" t="s">
        <v>75</v>
      </c>
      <c r="C7">
        <v>1</v>
      </c>
      <c r="D7" t="s">
        <v>66</v>
      </c>
      <c r="E7" s="25">
        <v>0.81679999999999997</v>
      </c>
      <c r="F7" s="25">
        <v>0.84770000000000001</v>
      </c>
      <c r="G7" s="25">
        <v>0.79820000000000002</v>
      </c>
      <c r="H7" s="25">
        <v>0.79979999999999996</v>
      </c>
      <c r="I7" s="25">
        <v>0.80520000000000003</v>
      </c>
      <c r="J7" s="25">
        <v>0.59279999999999999</v>
      </c>
    </row>
    <row r="8" spans="1:10" x14ac:dyDescent="0.2">
      <c r="A8" t="s">
        <v>68</v>
      </c>
      <c r="B8" t="s">
        <v>77</v>
      </c>
      <c r="C8">
        <v>23</v>
      </c>
      <c r="D8" t="s">
        <v>68</v>
      </c>
      <c r="E8" s="25">
        <v>0.78220000000000001</v>
      </c>
      <c r="F8" s="25">
        <v>0.83740000000000003</v>
      </c>
      <c r="G8" s="25">
        <v>0.74709999999999999</v>
      </c>
      <c r="H8" s="25">
        <v>0.81120000000000003</v>
      </c>
      <c r="I8" s="25">
        <v>0.75929999999999997</v>
      </c>
      <c r="J8" s="25">
        <v>0.63939999999999997</v>
      </c>
    </row>
    <row r="9" spans="1:10" x14ac:dyDescent="0.2">
      <c r="A9" t="s">
        <v>66</v>
      </c>
      <c r="B9" t="s">
        <v>55</v>
      </c>
      <c r="C9">
        <v>32</v>
      </c>
      <c r="D9" t="s">
        <v>66</v>
      </c>
      <c r="E9" s="25">
        <v>0.65939999999999999</v>
      </c>
      <c r="F9" s="25">
        <v>0.78390000000000004</v>
      </c>
      <c r="G9" s="25">
        <v>0.65339999999999998</v>
      </c>
      <c r="H9" s="25">
        <v>0.71870000000000001</v>
      </c>
      <c r="I9" s="25">
        <v>0.63329999999999997</v>
      </c>
      <c r="J9" s="25">
        <v>0.4294</v>
      </c>
    </row>
    <row r="10" spans="1:10" x14ac:dyDescent="0.2">
      <c r="A10" t="s">
        <v>66</v>
      </c>
      <c r="B10" t="s">
        <v>76</v>
      </c>
      <c r="C10">
        <v>12</v>
      </c>
      <c r="D10" t="s">
        <v>66</v>
      </c>
      <c r="E10" s="25">
        <v>0.85329999999999995</v>
      </c>
      <c r="F10" s="25">
        <v>0.88249999999999995</v>
      </c>
      <c r="G10" s="25">
        <v>0.79979999999999996</v>
      </c>
      <c r="H10" s="25">
        <v>0.8579</v>
      </c>
      <c r="I10" s="25">
        <v>0.82069999999999999</v>
      </c>
      <c r="J10" s="25">
        <v>0.63539999999999996</v>
      </c>
    </row>
    <row r="11" spans="1:10" x14ac:dyDescent="0.2">
      <c r="A11" t="s">
        <v>68</v>
      </c>
      <c r="B11" t="s">
        <v>74</v>
      </c>
      <c r="C11">
        <v>45</v>
      </c>
      <c r="D11" t="s">
        <v>68</v>
      </c>
      <c r="E11" s="25">
        <v>0.70640000000000003</v>
      </c>
      <c r="F11" s="25">
        <v>0.8095</v>
      </c>
      <c r="G11" s="25">
        <v>0.67789999999999995</v>
      </c>
      <c r="H11" s="25">
        <v>0.71060000000000001</v>
      </c>
      <c r="I11" s="25">
        <v>0.68089999999999995</v>
      </c>
      <c r="J11" s="25">
        <v>0.45829999999999999</v>
      </c>
    </row>
    <row r="12" spans="1:10" x14ac:dyDescent="0.2">
      <c r="A12" t="s">
        <v>66</v>
      </c>
      <c r="B12" t="s">
        <v>19</v>
      </c>
      <c r="C12">
        <v>66</v>
      </c>
      <c r="D12" t="s">
        <v>66</v>
      </c>
      <c r="E12" s="25">
        <v>0.77449999999999997</v>
      </c>
      <c r="F12" s="25">
        <v>0.8085</v>
      </c>
      <c r="G12" s="25">
        <v>0.74939999999999996</v>
      </c>
      <c r="H12" s="25">
        <v>0.78</v>
      </c>
      <c r="I12" s="25">
        <v>0.72719999999999996</v>
      </c>
      <c r="J12" s="25">
        <v>0.5968</v>
      </c>
    </row>
    <row r="13" spans="1:10" x14ac:dyDescent="0.2">
      <c r="A13" t="s">
        <v>66</v>
      </c>
      <c r="B13" t="s">
        <v>26</v>
      </c>
      <c r="C13">
        <v>29</v>
      </c>
      <c r="D13" t="s">
        <v>66</v>
      </c>
      <c r="E13" s="25">
        <v>0.84699999999999998</v>
      </c>
      <c r="F13" s="25">
        <v>0.89639999999999997</v>
      </c>
      <c r="G13" s="25">
        <v>0.79810000000000003</v>
      </c>
      <c r="H13" s="25">
        <v>0.85450000000000004</v>
      </c>
      <c r="I13" s="25">
        <v>0.81979999999999997</v>
      </c>
      <c r="J13" s="25">
        <v>0.7026</v>
      </c>
    </row>
    <row r="14" spans="1:10" x14ac:dyDescent="0.2">
      <c r="A14" t="s">
        <v>66</v>
      </c>
      <c r="B14" t="s">
        <v>11</v>
      </c>
      <c r="C14">
        <v>5</v>
      </c>
      <c r="D14" t="s">
        <v>66</v>
      </c>
      <c r="E14" s="25">
        <v>0.78620000000000001</v>
      </c>
      <c r="F14" s="25">
        <v>0.81179999999999997</v>
      </c>
      <c r="G14" s="25">
        <v>0.73299999999999998</v>
      </c>
      <c r="H14" s="25">
        <v>0.81179999999999997</v>
      </c>
      <c r="I14" s="25">
        <v>0.79569999999999996</v>
      </c>
      <c r="J14" s="25">
        <v>0.5605</v>
      </c>
    </row>
    <row r="15" spans="1:10" x14ac:dyDescent="0.2">
      <c r="A15" t="s">
        <v>66</v>
      </c>
      <c r="B15" t="s">
        <v>71</v>
      </c>
      <c r="C15">
        <v>15</v>
      </c>
      <c r="D15" t="s">
        <v>66</v>
      </c>
      <c r="E15" s="25">
        <v>0.84189999999999998</v>
      </c>
      <c r="F15" s="25">
        <v>0.872</v>
      </c>
      <c r="G15" s="25">
        <v>0.83230000000000004</v>
      </c>
      <c r="H15" s="25">
        <v>0.83599999999999997</v>
      </c>
      <c r="I15" s="25">
        <v>0.84450000000000003</v>
      </c>
      <c r="J15" s="25">
        <v>0.41810000000000003</v>
      </c>
    </row>
    <row r="16" spans="1:10" x14ac:dyDescent="0.2">
      <c r="A16" t="s">
        <v>68</v>
      </c>
      <c r="B16" t="s">
        <v>14</v>
      </c>
      <c r="C16">
        <v>51</v>
      </c>
      <c r="D16" t="s">
        <v>68</v>
      </c>
      <c r="E16" s="25">
        <v>0.79930000000000001</v>
      </c>
      <c r="F16" s="25">
        <v>0.85140000000000005</v>
      </c>
      <c r="G16" s="25">
        <v>0.71360000000000001</v>
      </c>
      <c r="H16" s="25">
        <v>0.82050000000000001</v>
      </c>
      <c r="I16" s="25">
        <v>0.77569999999999995</v>
      </c>
      <c r="J16" s="25">
        <v>0.60009999999999997</v>
      </c>
    </row>
    <row r="17" spans="1:10" x14ac:dyDescent="0.2">
      <c r="A17" t="s">
        <v>66</v>
      </c>
      <c r="B17" t="s">
        <v>34</v>
      </c>
      <c r="C17">
        <v>22</v>
      </c>
      <c r="D17" t="s">
        <v>66</v>
      </c>
      <c r="E17" s="25">
        <v>0.77600000000000002</v>
      </c>
      <c r="F17" s="25">
        <v>0.84419999999999995</v>
      </c>
      <c r="G17" s="25">
        <v>0.75519999999999998</v>
      </c>
      <c r="H17" s="25">
        <v>0.76839999999999997</v>
      </c>
      <c r="I17" s="25">
        <v>0.75660000000000005</v>
      </c>
      <c r="J17" s="25">
        <v>0.57599999999999996</v>
      </c>
    </row>
    <row r="18" spans="1:10" x14ac:dyDescent="0.2">
      <c r="A18" t="s">
        <v>66</v>
      </c>
      <c r="B18" t="s">
        <v>13</v>
      </c>
      <c r="C18">
        <v>50</v>
      </c>
      <c r="D18" t="s">
        <v>66</v>
      </c>
      <c r="E18" s="25">
        <v>0.83530000000000004</v>
      </c>
      <c r="F18" s="25">
        <v>0.84940000000000004</v>
      </c>
      <c r="G18" s="25">
        <v>0.75380000000000003</v>
      </c>
      <c r="H18" s="25">
        <v>0.84619999999999995</v>
      </c>
      <c r="I18" s="25">
        <v>0.75860000000000005</v>
      </c>
      <c r="J18" s="25">
        <v>0.59670000000000001</v>
      </c>
    </row>
    <row r="19" spans="1:10" x14ac:dyDescent="0.2">
      <c r="A19" t="s">
        <v>66</v>
      </c>
      <c r="B19" t="s">
        <v>45</v>
      </c>
      <c r="C19">
        <v>30</v>
      </c>
      <c r="D19" t="s">
        <v>66</v>
      </c>
      <c r="E19" s="25">
        <v>0.7137</v>
      </c>
      <c r="F19" s="25">
        <v>0.82550000000000001</v>
      </c>
      <c r="G19" s="25">
        <v>0.6996</v>
      </c>
      <c r="H19" s="25">
        <v>0.749</v>
      </c>
      <c r="I19" s="25">
        <v>0.70169999999999999</v>
      </c>
      <c r="J19" s="25">
        <v>0.53979999999999995</v>
      </c>
    </row>
    <row r="20" spans="1:10" x14ac:dyDescent="0.2">
      <c r="A20" t="s">
        <v>70</v>
      </c>
      <c r="B20" t="s">
        <v>53</v>
      </c>
      <c r="C20">
        <v>28</v>
      </c>
      <c r="D20" t="s">
        <v>70</v>
      </c>
      <c r="E20" s="25">
        <v>0.67900000000000005</v>
      </c>
      <c r="F20" s="25">
        <v>0.8</v>
      </c>
      <c r="G20" s="25">
        <v>0.64549999999999996</v>
      </c>
      <c r="H20" s="25">
        <v>0.67100000000000004</v>
      </c>
      <c r="I20" s="25">
        <v>0.60899999999999999</v>
      </c>
      <c r="J20" s="25">
        <v>0.51939999999999997</v>
      </c>
    </row>
    <row r="21" spans="1:10" x14ac:dyDescent="0.2">
      <c r="A21" t="s">
        <v>70</v>
      </c>
      <c r="B21" t="s">
        <v>72</v>
      </c>
      <c r="C21">
        <v>24</v>
      </c>
      <c r="D21" t="s">
        <v>70</v>
      </c>
      <c r="E21" s="25">
        <v>0.86299999999999999</v>
      </c>
      <c r="F21" s="25">
        <v>0.89710000000000001</v>
      </c>
      <c r="G21" s="25">
        <v>0.82730000000000004</v>
      </c>
      <c r="H21" s="25">
        <v>0.86009999999999998</v>
      </c>
      <c r="I21" s="25">
        <v>0.86899999999999999</v>
      </c>
      <c r="J21" s="25">
        <v>0.69540000000000002</v>
      </c>
    </row>
    <row r="22" spans="1:10" x14ac:dyDescent="0.2">
      <c r="A22" t="s">
        <v>66</v>
      </c>
      <c r="B22" t="s">
        <v>16</v>
      </c>
      <c r="C22">
        <v>14</v>
      </c>
      <c r="D22" t="s">
        <v>66</v>
      </c>
      <c r="E22" s="25">
        <v>0.8921</v>
      </c>
      <c r="F22" s="25">
        <v>0.88449999999999995</v>
      </c>
      <c r="G22" s="25">
        <v>0.85229999999999995</v>
      </c>
      <c r="H22" s="25">
        <v>0.87760000000000005</v>
      </c>
      <c r="I22" s="25">
        <v>0.86009999999999998</v>
      </c>
      <c r="J22" s="25">
        <v>0.47470000000000001</v>
      </c>
    </row>
    <row r="23" spans="1:10" x14ac:dyDescent="0.2">
      <c r="A23" t="s">
        <v>66</v>
      </c>
      <c r="B23" t="s">
        <v>50</v>
      </c>
      <c r="C23">
        <v>48</v>
      </c>
      <c r="D23" t="s">
        <v>66</v>
      </c>
      <c r="E23" s="25">
        <v>0.70120000000000005</v>
      </c>
      <c r="F23" s="25">
        <v>0.76859999999999995</v>
      </c>
      <c r="G23" s="25">
        <v>0.67</v>
      </c>
      <c r="H23" s="25">
        <v>0.77059999999999995</v>
      </c>
      <c r="I23" s="25">
        <v>0.70479999999999998</v>
      </c>
      <c r="J23" s="25">
        <v>0.54079999999999995</v>
      </c>
    </row>
    <row r="24" spans="1:10" x14ac:dyDescent="0.2">
      <c r="A24" t="s">
        <v>66</v>
      </c>
      <c r="B24" t="s">
        <v>47</v>
      </c>
      <c r="C24">
        <v>52</v>
      </c>
      <c r="D24" t="s">
        <v>66</v>
      </c>
      <c r="E24" s="25">
        <v>0.63990000000000002</v>
      </c>
      <c r="F24" s="25">
        <v>0.7419</v>
      </c>
      <c r="G24" s="25">
        <v>0.60599999999999998</v>
      </c>
      <c r="H24" s="25">
        <v>0.66110000000000002</v>
      </c>
      <c r="I24" s="25">
        <v>0.60589999999999999</v>
      </c>
      <c r="J24" s="25">
        <v>0.44819999999999999</v>
      </c>
    </row>
    <row r="25" spans="1:10" x14ac:dyDescent="0.2">
      <c r="A25" t="s">
        <v>66</v>
      </c>
      <c r="B25" t="s">
        <v>43</v>
      </c>
      <c r="C25">
        <v>26</v>
      </c>
      <c r="D25" t="s">
        <v>66</v>
      </c>
      <c r="E25" s="25">
        <v>0.64480000000000004</v>
      </c>
      <c r="F25" s="25">
        <v>0.77180000000000004</v>
      </c>
      <c r="G25" s="25">
        <v>0.62719999999999998</v>
      </c>
      <c r="H25" s="25">
        <v>0.68489999999999995</v>
      </c>
      <c r="I25" s="25">
        <v>0.68910000000000005</v>
      </c>
      <c r="J25" s="25">
        <v>0.41699999999999998</v>
      </c>
    </row>
    <row r="26" spans="1:10" x14ac:dyDescent="0.2">
      <c r="A26" t="s">
        <v>68</v>
      </c>
      <c r="B26" t="s">
        <v>46</v>
      </c>
      <c r="C26">
        <v>34</v>
      </c>
      <c r="D26" t="s">
        <v>68</v>
      </c>
      <c r="E26" s="25">
        <v>0.7087</v>
      </c>
      <c r="F26" s="25">
        <v>0.79879999999999995</v>
      </c>
      <c r="G26" s="25">
        <v>0.69130000000000003</v>
      </c>
      <c r="H26" s="25">
        <v>0.73319999999999996</v>
      </c>
      <c r="I26" s="25">
        <v>0.64270000000000005</v>
      </c>
      <c r="J26" s="25">
        <v>0.48149999999999998</v>
      </c>
    </row>
    <row r="27" spans="1:10" x14ac:dyDescent="0.2">
      <c r="A27" t="s">
        <v>68</v>
      </c>
      <c r="B27" t="s">
        <v>21</v>
      </c>
      <c r="C27">
        <v>9</v>
      </c>
      <c r="D27" t="s">
        <v>68</v>
      </c>
      <c r="E27" s="25">
        <v>0.91349999999999998</v>
      </c>
      <c r="F27" s="25">
        <v>0.93710000000000004</v>
      </c>
      <c r="G27" s="25">
        <v>0.86509999999999998</v>
      </c>
      <c r="H27" s="25">
        <v>0.92330000000000001</v>
      </c>
      <c r="I27" s="25">
        <v>0.90839999999999999</v>
      </c>
      <c r="J27" s="25">
        <v>0.75019999999999998</v>
      </c>
    </row>
    <row r="28" spans="1:10" x14ac:dyDescent="0.2">
      <c r="A28" t="s">
        <v>66</v>
      </c>
      <c r="B28" t="s">
        <v>41</v>
      </c>
      <c r="C28">
        <v>63</v>
      </c>
      <c r="D28" t="s">
        <v>66</v>
      </c>
      <c r="E28" s="25">
        <v>0.61570000000000003</v>
      </c>
      <c r="F28" s="25">
        <v>0.82669999999999999</v>
      </c>
      <c r="G28" s="25">
        <v>0.72829999999999995</v>
      </c>
      <c r="H28" s="25">
        <v>0.56969999999999998</v>
      </c>
      <c r="I28" s="25">
        <v>0.70089999999999997</v>
      </c>
      <c r="J28" s="25">
        <v>0.42659999999999998</v>
      </c>
    </row>
    <row r="29" spans="1:10" x14ac:dyDescent="0.2">
      <c r="A29" t="s">
        <v>66</v>
      </c>
      <c r="B29" t="s">
        <v>52</v>
      </c>
      <c r="C29">
        <v>16</v>
      </c>
      <c r="D29" t="s">
        <v>66</v>
      </c>
      <c r="E29" s="25">
        <v>0.63790000000000002</v>
      </c>
      <c r="F29" s="25">
        <v>0.74539999999999995</v>
      </c>
      <c r="G29" s="25">
        <v>0.61160000000000003</v>
      </c>
      <c r="H29" s="25">
        <v>0.67010000000000003</v>
      </c>
      <c r="I29" s="25">
        <v>0.60270000000000001</v>
      </c>
      <c r="J29" s="25">
        <v>0.45050000000000001</v>
      </c>
    </row>
    <row r="30" spans="1:10" x14ac:dyDescent="0.2">
      <c r="A30" t="s">
        <v>66</v>
      </c>
      <c r="B30" t="s">
        <v>20</v>
      </c>
      <c r="C30">
        <v>36</v>
      </c>
      <c r="D30" t="s">
        <v>66</v>
      </c>
      <c r="E30" s="25">
        <v>0.82620000000000005</v>
      </c>
      <c r="F30" s="25">
        <v>0.89059999999999995</v>
      </c>
      <c r="G30" s="25">
        <v>0.79149999999999998</v>
      </c>
      <c r="H30" s="25">
        <v>0.80169999999999997</v>
      </c>
      <c r="I30" s="25">
        <v>0.80269999999999997</v>
      </c>
      <c r="J30" s="25">
        <v>0.6139</v>
      </c>
    </row>
    <row r="31" spans="1:10" x14ac:dyDescent="0.2">
      <c r="A31" t="s">
        <v>66</v>
      </c>
      <c r="B31" t="s">
        <v>35</v>
      </c>
      <c r="C31">
        <v>56</v>
      </c>
      <c r="D31" t="s">
        <v>66</v>
      </c>
      <c r="E31" s="25">
        <v>0.75600000000000001</v>
      </c>
      <c r="F31" s="25">
        <v>0.84430000000000005</v>
      </c>
      <c r="G31" s="25">
        <v>0.70009999999999994</v>
      </c>
      <c r="H31" s="25">
        <v>0.79420000000000002</v>
      </c>
      <c r="I31" s="25">
        <v>0.66710000000000003</v>
      </c>
      <c r="J31" s="25">
        <v>0.54290000000000005</v>
      </c>
    </row>
    <row r="32" spans="1:10" x14ac:dyDescent="0.2">
      <c r="A32" t="s">
        <v>66</v>
      </c>
      <c r="B32" t="s">
        <v>54</v>
      </c>
      <c r="C32">
        <v>33</v>
      </c>
      <c r="D32" t="s">
        <v>66</v>
      </c>
      <c r="E32" s="25">
        <v>0.61709999999999998</v>
      </c>
      <c r="F32" s="25">
        <v>0.80510000000000004</v>
      </c>
      <c r="G32" s="25">
        <v>0.60309999999999997</v>
      </c>
      <c r="H32" s="25">
        <v>0.70340000000000003</v>
      </c>
      <c r="I32" s="25">
        <v>0.5948</v>
      </c>
      <c r="J32" s="25">
        <v>0.53039999999999998</v>
      </c>
    </row>
    <row r="33" spans="1:10" x14ac:dyDescent="0.2">
      <c r="A33" t="s">
        <v>70</v>
      </c>
      <c r="B33" t="s">
        <v>73</v>
      </c>
      <c r="C33">
        <v>3</v>
      </c>
      <c r="D33" t="s">
        <v>70</v>
      </c>
      <c r="E33" s="25">
        <v>0.83240000000000003</v>
      </c>
      <c r="F33" s="25">
        <v>0.83260000000000001</v>
      </c>
      <c r="G33" s="25">
        <v>0.82779999999999998</v>
      </c>
      <c r="H33" s="25">
        <v>0.81569999999999998</v>
      </c>
      <c r="I33" s="25">
        <v>0.81189999999999996</v>
      </c>
      <c r="J33" s="25">
        <v>0.6038</v>
      </c>
    </row>
    <row r="34" spans="1:10" x14ac:dyDescent="0.2">
      <c r="A34" t="s">
        <v>70</v>
      </c>
      <c r="B34" t="s">
        <v>27</v>
      </c>
      <c r="C34">
        <v>21</v>
      </c>
      <c r="D34" t="s">
        <v>70</v>
      </c>
      <c r="E34" s="25">
        <v>0.88780000000000003</v>
      </c>
      <c r="F34" s="25">
        <v>0.91110000000000002</v>
      </c>
      <c r="G34" s="25">
        <v>0.86360000000000003</v>
      </c>
      <c r="H34" s="25">
        <v>0.89790000000000003</v>
      </c>
      <c r="I34" s="25">
        <v>0.86229999999999996</v>
      </c>
      <c r="J34" s="25">
        <v>0.52969999999999995</v>
      </c>
    </row>
    <row r="35" spans="1:10" x14ac:dyDescent="0.2">
      <c r="A35" t="s">
        <v>70</v>
      </c>
      <c r="B35" t="s">
        <v>32</v>
      </c>
      <c r="C35">
        <v>41</v>
      </c>
      <c r="D35" t="s">
        <v>70</v>
      </c>
      <c r="E35" s="25">
        <v>0.81020000000000003</v>
      </c>
      <c r="F35" s="25">
        <v>0.85729999999999995</v>
      </c>
      <c r="G35" s="25">
        <v>0.76419999999999999</v>
      </c>
      <c r="H35" s="25">
        <v>0.79979999999999996</v>
      </c>
      <c r="I35" s="25">
        <v>0.79169999999999996</v>
      </c>
      <c r="J35" s="25">
        <v>0.57730000000000004</v>
      </c>
    </row>
    <row r="36" spans="1:10" x14ac:dyDescent="0.2">
      <c r="A36" t="s">
        <v>66</v>
      </c>
      <c r="B36" t="s">
        <v>36</v>
      </c>
      <c r="C36">
        <v>35</v>
      </c>
      <c r="D36" t="s">
        <v>66</v>
      </c>
      <c r="E36" s="25">
        <v>0.86660000000000004</v>
      </c>
      <c r="F36" s="25">
        <v>0.88090000000000002</v>
      </c>
      <c r="G36" s="25">
        <v>0.81530000000000002</v>
      </c>
      <c r="H36" s="25">
        <v>0.87539999999999996</v>
      </c>
      <c r="I36" s="25">
        <v>0.80659999999999998</v>
      </c>
      <c r="J36" s="25">
        <v>0.68559999999999999</v>
      </c>
    </row>
    <row r="37" spans="1:10" x14ac:dyDescent="0.2">
      <c r="A37" t="s">
        <v>68</v>
      </c>
      <c r="B37" t="s">
        <v>12</v>
      </c>
      <c r="C37">
        <v>47</v>
      </c>
      <c r="D37" t="s">
        <v>68</v>
      </c>
      <c r="E37" s="25">
        <v>0.82830000000000004</v>
      </c>
      <c r="F37" s="25">
        <v>0.84760000000000002</v>
      </c>
      <c r="G37" s="25">
        <v>0.76729999999999998</v>
      </c>
      <c r="H37" s="25">
        <v>0.84109999999999996</v>
      </c>
      <c r="I37" s="25">
        <v>0.78820000000000001</v>
      </c>
      <c r="J37" s="25">
        <v>0.63939999999999997</v>
      </c>
    </row>
    <row r="38" spans="1:10" x14ac:dyDescent="0.2">
      <c r="A38" t="s">
        <v>66</v>
      </c>
      <c r="B38" t="s">
        <v>44</v>
      </c>
      <c r="C38">
        <v>18</v>
      </c>
      <c r="D38" t="s">
        <v>66</v>
      </c>
      <c r="E38" s="25">
        <v>0.65780000000000005</v>
      </c>
      <c r="F38" s="25">
        <v>0.79430000000000001</v>
      </c>
      <c r="G38" s="25">
        <v>0.64829999999999999</v>
      </c>
      <c r="H38" s="25">
        <v>0.70879999999999999</v>
      </c>
      <c r="I38" s="25">
        <v>0.69310000000000005</v>
      </c>
      <c r="J38" s="25">
        <v>0.4345</v>
      </c>
    </row>
    <row r="39" spans="1:10" x14ac:dyDescent="0.2">
      <c r="A39" t="s">
        <v>66</v>
      </c>
      <c r="B39" t="s">
        <v>42</v>
      </c>
      <c r="C39">
        <v>27</v>
      </c>
      <c r="D39" t="s">
        <v>66</v>
      </c>
      <c r="E39" s="25">
        <v>0.64139999999999997</v>
      </c>
      <c r="F39" s="25">
        <v>0.81320000000000003</v>
      </c>
      <c r="G39" s="25">
        <v>0.60529999999999995</v>
      </c>
      <c r="H39" s="25">
        <v>0.69820000000000004</v>
      </c>
      <c r="I39" s="25">
        <v>0.53849999999999998</v>
      </c>
      <c r="J39" s="25">
        <v>0.48830000000000001</v>
      </c>
    </row>
    <row r="40" spans="1:10" x14ac:dyDescent="0.2">
      <c r="A40" t="s">
        <v>68</v>
      </c>
      <c r="B40" t="s">
        <v>78</v>
      </c>
      <c r="C40">
        <v>7</v>
      </c>
      <c r="D40" t="s">
        <v>68</v>
      </c>
      <c r="E40" s="25">
        <v>0.83420000000000005</v>
      </c>
      <c r="F40" s="25">
        <v>0.87219999999999998</v>
      </c>
      <c r="G40" s="25">
        <v>0.84770000000000001</v>
      </c>
      <c r="H40" s="25">
        <v>0.82379999999999998</v>
      </c>
      <c r="I40" s="25">
        <v>0.76700000000000002</v>
      </c>
      <c r="J40" s="25">
        <v>0.57410000000000005</v>
      </c>
    </row>
    <row r="41" spans="1:10" x14ac:dyDescent="0.2">
      <c r="A41" t="s">
        <v>66</v>
      </c>
      <c r="B41" t="s">
        <v>48</v>
      </c>
      <c r="C41">
        <v>25</v>
      </c>
      <c r="D41" t="s">
        <v>66</v>
      </c>
      <c r="E41" s="25">
        <v>0.70440000000000003</v>
      </c>
      <c r="F41" s="25">
        <v>0.81869999999999998</v>
      </c>
      <c r="G41" s="25">
        <v>0.69079999999999997</v>
      </c>
      <c r="H41" s="25">
        <v>0.6986</v>
      </c>
      <c r="I41" s="25">
        <v>0.61419999999999997</v>
      </c>
      <c r="J41" s="25">
        <v>0.45839999999999997</v>
      </c>
    </row>
    <row r="42" spans="1:10" x14ac:dyDescent="0.2">
      <c r="A42" t="s">
        <v>68</v>
      </c>
      <c r="B42" t="s">
        <v>79</v>
      </c>
      <c r="C42">
        <v>39</v>
      </c>
      <c r="D42" t="s">
        <v>68</v>
      </c>
      <c r="E42" s="25">
        <v>0.83189999999999997</v>
      </c>
      <c r="F42" s="25">
        <v>0.89039999999999997</v>
      </c>
      <c r="G42" s="25">
        <v>0.84599999999999997</v>
      </c>
      <c r="H42" s="25">
        <v>0.84350000000000003</v>
      </c>
      <c r="I42" s="25">
        <v>0.7732</v>
      </c>
      <c r="J42" s="25">
        <v>0.62539999999999996</v>
      </c>
    </row>
    <row r="43" spans="1:10" x14ac:dyDescent="0.2">
      <c r="A43" t="s">
        <v>66</v>
      </c>
      <c r="B43" t="s">
        <v>31</v>
      </c>
      <c r="C43">
        <v>20</v>
      </c>
      <c r="D43" t="s">
        <v>66</v>
      </c>
      <c r="E43" s="25">
        <v>0.80010000000000003</v>
      </c>
      <c r="F43" s="25">
        <v>0.8246</v>
      </c>
      <c r="G43" s="25">
        <v>0.7843</v>
      </c>
      <c r="H43" s="25">
        <v>0.78420000000000001</v>
      </c>
      <c r="I43" s="25">
        <v>0.7823</v>
      </c>
      <c r="J43" s="25">
        <v>0.6099</v>
      </c>
    </row>
    <row r="44" spans="1:10" x14ac:dyDescent="0.2">
      <c r="A44" t="s">
        <v>70</v>
      </c>
      <c r="B44" t="s">
        <v>38</v>
      </c>
      <c r="C44">
        <v>67</v>
      </c>
      <c r="D44" t="s">
        <v>70</v>
      </c>
      <c r="E44" s="25">
        <v>0.92049999999999998</v>
      </c>
      <c r="F44" s="25">
        <v>0.92400000000000004</v>
      </c>
      <c r="G44" s="25">
        <v>0.9</v>
      </c>
      <c r="H44" s="25">
        <v>0.90480000000000005</v>
      </c>
      <c r="I44" s="25">
        <v>0.9264</v>
      </c>
      <c r="J44" s="25">
        <v>0.6714</v>
      </c>
    </row>
    <row r="45" spans="1:10" x14ac:dyDescent="0.2">
      <c r="A45" s="27" t="s">
        <v>70</v>
      </c>
      <c r="B45" s="27" t="s">
        <v>14</v>
      </c>
      <c r="C45" s="27">
        <v>51</v>
      </c>
      <c r="D45" s="27" t="s">
        <v>70</v>
      </c>
    </row>
    <row r="46" spans="1:10" x14ac:dyDescent="0.2">
      <c r="A46" s="27" t="s">
        <v>66</v>
      </c>
      <c r="B46" s="27" t="s">
        <v>78</v>
      </c>
      <c r="C46" s="27">
        <v>7</v>
      </c>
      <c r="D46" s="27" t="s">
        <v>66</v>
      </c>
    </row>
    <row r="47" spans="1:10" x14ac:dyDescent="0.2">
      <c r="A47" s="27" t="s">
        <v>66</v>
      </c>
      <c r="B47" s="27" t="s">
        <v>16</v>
      </c>
      <c r="C47" s="27">
        <v>14</v>
      </c>
      <c r="D47" s="27" t="s">
        <v>66</v>
      </c>
    </row>
    <row r="48" spans="1:10" x14ac:dyDescent="0.2">
      <c r="A48" s="27" t="s">
        <v>68</v>
      </c>
      <c r="B48" s="27" t="s">
        <v>44</v>
      </c>
      <c r="C48" s="27">
        <v>18</v>
      </c>
      <c r="D48" s="27" t="s">
        <v>68</v>
      </c>
    </row>
    <row r="49" spans="1:4" x14ac:dyDescent="0.2">
      <c r="A49" s="27" t="s">
        <v>68</v>
      </c>
      <c r="B49" s="27" t="s">
        <v>41</v>
      </c>
      <c r="C49" s="27">
        <v>63</v>
      </c>
      <c r="D49" s="27" t="s">
        <v>68</v>
      </c>
    </row>
    <row r="50" spans="1:4" x14ac:dyDescent="0.2">
      <c r="A50" s="27" t="s">
        <v>66</v>
      </c>
      <c r="B50" s="27" t="s">
        <v>33</v>
      </c>
      <c r="C50" s="27">
        <v>65</v>
      </c>
      <c r="D50" s="27" t="s">
        <v>66</v>
      </c>
    </row>
    <row r="51" spans="1:4" x14ac:dyDescent="0.2">
      <c r="A51" s="27"/>
      <c r="B51" s="27"/>
      <c r="C51" s="27"/>
      <c r="D51" s="27"/>
    </row>
    <row r="52" spans="1:4" x14ac:dyDescent="0.2">
      <c r="A52" s="27"/>
      <c r="B52" s="27"/>
      <c r="C52" s="27"/>
      <c r="D52" s="27"/>
    </row>
  </sheetData>
  <sheetProtection algorithmName="SHA-512" hashValue="WdZ4zG0fY33J32eNBnO4KXu3VriMs0pHU8dLQK50HU4muifwuyl/fZHruDpO214N5yPZClVQwPa0bgAejG7fDw==" saltValue="lfl5mbQXuRB0KHwFjpp2t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E66-B27B-4275-8DE6-2859D6E6CC1E}">
  <sheetPr>
    <pageSetUpPr fitToPage="1"/>
  </sheetPr>
  <dimension ref="A1:J5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ColWidth="8.85546875" defaultRowHeight="12.75" x14ac:dyDescent="0.2"/>
  <cols>
    <col min="1" max="1" width="7.140625" hidden="1" customWidth="1"/>
    <col min="2" max="2" width="28.42578125" bestFit="1" customWidth="1"/>
    <col min="3" max="3" width="8" style="23" customWidth="1"/>
    <col min="4" max="4" width="9.140625" style="2" customWidth="1"/>
    <col min="5" max="7" width="11" customWidth="1"/>
    <col min="8" max="8" width="11.7109375" customWidth="1"/>
    <col min="9" max="9" width="10.85546875" style="5" customWidth="1"/>
    <col min="10" max="10" width="12.42578125" style="5" customWidth="1"/>
  </cols>
  <sheetData>
    <row r="1" spans="1:10" ht="24" customHeight="1" x14ac:dyDescent="0.2">
      <c r="B1" s="6" t="s">
        <v>80</v>
      </c>
      <c r="C1" s="7" t="s">
        <v>0</v>
      </c>
      <c r="D1" s="7" t="s">
        <v>1</v>
      </c>
      <c r="E1" s="7" t="s">
        <v>2</v>
      </c>
      <c r="F1" s="7" t="s">
        <v>3</v>
      </c>
      <c r="G1" s="8" t="s">
        <v>4</v>
      </c>
      <c r="H1" s="7" t="s">
        <v>5</v>
      </c>
      <c r="I1" s="7" t="s">
        <v>6</v>
      </c>
      <c r="J1" s="7" t="s">
        <v>7</v>
      </c>
    </row>
    <row r="2" spans="1:10" x14ac:dyDescent="0.2">
      <c r="A2">
        <v>1</v>
      </c>
      <c r="B2" s="9" t="s">
        <v>8</v>
      </c>
      <c r="C2" s="15" t="s">
        <v>9</v>
      </c>
      <c r="D2" s="11" t="s">
        <v>81</v>
      </c>
      <c r="E2" s="12">
        <f>VLOOKUP($A2,'Top4 OTP Adjusted RAW'!$C:$J,3,FALSE)</f>
        <v>0.87990000000000002</v>
      </c>
      <c r="F2" s="12">
        <f>VLOOKUP($A2,'Top4 OTP Adjusted RAW'!$C:$J,4,FALSE)</f>
        <v>0.91069999999999995</v>
      </c>
      <c r="G2" s="12">
        <f>VLOOKUP($A2,'Top4 OTP Adjusted RAW'!$C:$J,5,FALSE)</f>
        <v>0.85760000000000003</v>
      </c>
      <c r="H2" s="12">
        <f>VLOOKUP($A2,'Top4 OTP Adjusted RAW'!$C:$J,6,FALSE)</f>
        <v>0.88329999999999997</v>
      </c>
      <c r="I2" s="12">
        <f>VLOOKUP($A2,'Top4 OTP Adjusted RAW'!$C:$J,7,FALSE)</f>
        <v>0.88919999999999999</v>
      </c>
      <c r="J2" s="12">
        <f>VLOOKUP($A2,'Top4 OTP Adjusted RAW'!$C:$J,8,FALSE)</f>
        <v>0.71640000000000004</v>
      </c>
    </row>
    <row r="3" spans="1:10" x14ac:dyDescent="0.2">
      <c r="A3">
        <v>5</v>
      </c>
      <c r="B3" s="13" t="s">
        <v>11</v>
      </c>
      <c r="C3" s="15" t="s">
        <v>9</v>
      </c>
      <c r="D3" s="11" t="s">
        <v>81</v>
      </c>
      <c r="E3" s="12">
        <f>VLOOKUP($A3,'Top4 OTP Adjusted RAW'!$C:$J,3,FALSE)</f>
        <v>0.85419999999999996</v>
      </c>
      <c r="F3" s="12">
        <f>VLOOKUP($A3,'Top4 OTP Adjusted RAW'!$C:$J,4,FALSE)</f>
        <v>0.88339999999999996</v>
      </c>
      <c r="G3" s="12">
        <f>VLOOKUP($A3,'Top4 OTP Adjusted RAW'!$C:$J,5,FALSE)</f>
        <v>0.80320000000000003</v>
      </c>
      <c r="H3" s="12">
        <f>VLOOKUP($A3,'Top4 OTP Adjusted RAW'!$C:$J,6,FALSE)</f>
        <v>0.89039999999999997</v>
      </c>
      <c r="I3" s="12">
        <f>VLOOKUP($A3,'Top4 OTP Adjusted RAW'!$C:$J,7,FALSE)</f>
        <v>0.88160000000000005</v>
      </c>
      <c r="J3" s="12">
        <f>VLOOKUP($A3,'Top4 OTP Adjusted RAW'!$C:$J,8,FALSE)</f>
        <v>0.67230000000000001</v>
      </c>
    </row>
    <row r="4" spans="1:10" x14ac:dyDescent="0.2">
      <c r="A4">
        <v>47</v>
      </c>
      <c r="B4" s="13" t="s">
        <v>12</v>
      </c>
      <c r="C4" s="15" t="s">
        <v>9</v>
      </c>
      <c r="D4" s="11" t="s">
        <v>81</v>
      </c>
      <c r="E4" s="12">
        <f>VLOOKUP($A4,'Top4 OTP Adjusted RAW'!$C:$J,3,FALSE)</f>
        <v>0.9002</v>
      </c>
      <c r="F4" s="12">
        <f>VLOOKUP($A4,'Top4 OTP Adjusted RAW'!$C:$J,4,FALSE)</f>
        <v>0.91610000000000003</v>
      </c>
      <c r="G4" s="12">
        <f>VLOOKUP($A4,'Top4 OTP Adjusted RAW'!$C:$J,5,FALSE)</f>
        <v>0.82550000000000001</v>
      </c>
      <c r="H4" s="12">
        <f>VLOOKUP($A4,'Top4 OTP Adjusted RAW'!$C:$J,6,FALSE)</f>
        <v>0.90769999999999995</v>
      </c>
      <c r="I4" s="12">
        <f>VLOOKUP($A4,'Top4 OTP Adjusted RAW'!$C:$J,7,FALSE)</f>
        <v>0.87590000000000001</v>
      </c>
      <c r="J4" s="12">
        <f>VLOOKUP($A4,'Top4 OTP Adjusted RAW'!$C:$J,8,FALSE)</f>
        <v>0.74560000000000004</v>
      </c>
    </row>
    <row r="5" spans="1:10" x14ac:dyDescent="0.2">
      <c r="A5">
        <v>50</v>
      </c>
      <c r="B5" s="13" t="s">
        <v>13</v>
      </c>
      <c r="C5" s="15" t="s">
        <v>9</v>
      </c>
      <c r="D5" s="11" t="s">
        <v>81</v>
      </c>
      <c r="E5" s="12">
        <f>VLOOKUP($A5,'Top4 OTP Adjusted RAW'!$C:$J,3,FALSE)</f>
        <v>0.90269999999999995</v>
      </c>
      <c r="F5" s="12">
        <f>VLOOKUP($A5,'Top4 OTP Adjusted RAW'!$C:$J,4,FALSE)</f>
        <v>0.90820000000000001</v>
      </c>
      <c r="G5" s="12">
        <f>VLOOKUP($A5,'Top4 OTP Adjusted RAW'!$C:$J,5,FALSE)</f>
        <v>0.8125</v>
      </c>
      <c r="H5" s="12">
        <f>VLOOKUP($A5,'Top4 OTP Adjusted RAW'!$C:$J,6,FALSE)</f>
        <v>0.9163</v>
      </c>
      <c r="I5" s="12">
        <f>VLOOKUP($A5,'Top4 OTP Adjusted RAW'!$C:$J,7,FALSE)</f>
        <v>0.85719999999999996</v>
      </c>
      <c r="J5" s="12">
        <f>VLOOKUP($A5,'Top4 OTP Adjusted RAW'!$C:$J,8,FALSE)</f>
        <v>0.70830000000000004</v>
      </c>
    </row>
    <row r="6" spans="1:10" x14ac:dyDescent="0.2">
      <c r="A6">
        <v>51</v>
      </c>
      <c r="B6" s="13" t="s">
        <v>14</v>
      </c>
      <c r="C6" s="15" t="s">
        <v>9</v>
      </c>
      <c r="D6" s="11" t="s">
        <v>81</v>
      </c>
      <c r="E6" s="12">
        <f>VLOOKUP($A6,'Top4 OTP Adjusted RAW'!$C:$J,3,FALSE)</f>
        <v>0.86680000000000001</v>
      </c>
      <c r="F6" s="12">
        <f>VLOOKUP($A6,'Top4 OTP Adjusted RAW'!$C:$J,4,FALSE)</f>
        <v>0.91120000000000001</v>
      </c>
      <c r="G6" s="12">
        <f>VLOOKUP($A6,'Top4 OTP Adjusted RAW'!$C:$J,5,FALSE)</f>
        <v>0.79369999999999996</v>
      </c>
      <c r="H6" s="12">
        <f>VLOOKUP($A6,'Top4 OTP Adjusted RAW'!$C:$J,6,FALSE)</f>
        <v>0.89290000000000003</v>
      </c>
      <c r="I6" s="12">
        <f>VLOOKUP($A6,'Top4 OTP Adjusted RAW'!$C:$J,7,FALSE)</f>
        <v>0.87909999999999999</v>
      </c>
      <c r="J6" s="12">
        <f>VLOOKUP($A6,'Top4 OTP Adjusted RAW'!$C:$J,8,FALSE)</f>
        <v>0.69530000000000003</v>
      </c>
    </row>
    <row r="7" spans="1:10" x14ac:dyDescent="0.2">
      <c r="A7">
        <v>46</v>
      </c>
      <c r="B7" s="13" t="s">
        <v>15</v>
      </c>
      <c r="C7" s="15" t="s">
        <v>9</v>
      </c>
      <c r="D7" s="11" t="s">
        <v>81</v>
      </c>
      <c r="E7" s="12">
        <f>VLOOKUP($A7,'Top4 OTP Adjusted RAW'!$C:$J,3,FALSE)</f>
        <v>0.87119999999999997</v>
      </c>
      <c r="F7" s="12">
        <f>VLOOKUP($A7,'Top4 OTP Adjusted RAW'!$C:$J,4,FALSE)</f>
        <v>0.88490000000000002</v>
      </c>
      <c r="G7" s="12">
        <f>VLOOKUP($A7,'Top4 OTP Adjusted RAW'!$C:$J,5,FALSE)</f>
        <v>0.80430000000000001</v>
      </c>
      <c r="H7" s="12">
        <f>VLOOKUP($A7,'Top4 OTP Adjusted RAW'!$C:$J,6,FALSE)</f>
        <v>0.88949999999999996</v>
      </c>
      <c r="I7" s="12">
        <f>VLOOKUP($A7,'Top4 OTP Adjusted RAW'!$C:$J,7,FALSE)</f>
        <v>0.8538</v>
      </c>
      <c r="J7" s="12">
        <f>VLOOKUP($A7,'Top4 OTP Adjusted RAW'!$C:$J,8,FALSE)</f>
        <v>0.66859999999999997</v>
      </c>
    </row>
    <row r="8" spans="1:10" x14ac:dyDescent="0.2">
      <c r="A8">
        <v>14</v>
      </c>
      <c r="B8" s="13" t="s">
        <v>16</v>
      </c>
      <c r="C8" s="15" t="s">
        <v>9</v>
      </c>
      <c r="D8" s="11" t="s">
        <v>81</v>
      </c>
      <c r="E8" s="12">
        <f>VLOOKUP($A8,'Top4 OTP Adjusted RAW'!$C:$J,3,FALSE)</f>
        <v>0.93289999999999995</v>
      </c>
      <c r="F8" s="12">
        <f>VLOOKUP($A8,'Top4 OTP Adjusted RAW'!$C:$J,4,FALSE)</f>
        <v>0.93659999999999999</v>
      </c>
      <c r="G8" s="12">
        <f>VLOOKUP($A8,'Top4 OTP Adjusted RAW'!$C:$J,5,FALSE)</f>
        <v>0.90839999999999999</v>
      </c>
      <c r="H8" s="12">
        <f>VLOOKUP($A8,'Top4 OTP Adjusted RAW'!$C:$J,6,FALSE)</f>
        <v>0.94089999999999996</v>
      </c>
      <c r="I8" s="12">
        <f>VLOOKUP($A8,'Top4 OTP Adjusted RAW'!$C:$J,7,FALSE)</f>
        <v>0.92979999999999996</v>
      </c>
      <c r="J8" s="12">
        <f>VLOOKUP($A8,'Top4 OTP Adjusted RAW'!$C:$J,8,FALSE)</f>
        <v>0.5292</v>
      </c>
    </row>
    <row r="9" spans="1:10" x14ac:dyDescent="0.2">
      <c r="A9">
        <v>12</v>
      </c>
      <c r="B9" s="13" t="s">
        <v>17</v>
      </c>
      <c r="C9" s="15" t="s">
        <v>9</v>
      </c>
      <c r="D9" s="11" t="s">
        <v>81</v>
      </c>
      <c r="E9" s="12">
        <f>VLOOKUP($A9,'Top4 OTP Adjusted RAW'!$C:$J,3,FALSE)</f>
        <v>0.90229999999999999</v>
      </c>
      <c r="F9" s="12">
        <f>VLOOKUP($A9,'Top4 OTP Adjusted RAW'!$C:$J,4,FALSE)</f>
        <v>0.92720000000000002</v>
      </c>
      <c r="G9" s="12">
        <f>VLOOKUP($A9,'Top4 OTP Adjusted RAW'!$C:$J,5,FALSE)</f>
        <v>0.86329999999999996</v>
      </c>
      <c r="H9" s="12">
        <f>VLOOKUP($A9,'Top4 OTP Adjusted RAW'!$C:$J,6,FALSE)</f>
        <v>0.93069999999999997</v>
      </c>
      <c r="I9" s="12">
        <f>VLOOKUP($A9,'Top4 OTP Adjusted RAW'!$C:$J,7,FALSE)</f>
        <v>0.89480000000000004</v>
      </c>
      <c r="J9" s="12">
        <f>VLOOKUP($A9,'Top4 OTP Adjusted RAW'!$C:$J,8,FALSE)</f>
        <v>0.74319999999999997</v>
      </c>
    </row>
    <row r="10" spans="1:10" x14ac:dyDescent="0.2">
      <c r="A10">
        <v>37</v>
      </c>
      <c r="B10" s="16" t="s">
        <v>18</v>
      </c>
      <c r="C10" s="15" t="s">
        <v>9</v>
      </c>
      <c r="D10" s="11" t="s">
        <v>81</v>
      </c>
      <c r="E10" s="12">
        <f>VLOOKUP($A10,'Top4 OTP Adjusted RAW'!$C:$J,3,FALSE)</f>
        <v>0.91830000000000001</v>
      </c>
      <c r="F10" s="12">
        <f>VLOOKUP($A10,'Top4 OTP Adjusted RAW'!$C:$J,4,FALSE)</f>
        <v>0.93530000000000002</v>
      </c>
      <c r="G10" s="12">
        <f>VLOOKUP($A10,'Top4 OTP Adjusted RAW'!$C:$J,5,FALSE)</f>
        <v>0.86429999999999996</v>
      </c>
      <c r="H10" s="12">
        <f>VLOOKUP($A10,'Top4 OTP Adjusted RAW'!$C:$J,6,FALSE)</f>
        <v>0.94579999999999997</v>
      </c>
      <c r="I10" s="12">
        <f>VLOOKUP($A10,'Top4 OTP Adjusted RAW'!$C:$J,7,FALSE)</f>
        <v>0.9304</v>
      </c>
      <c r="J10" s="12">
        <f>VLOOKUP($A10,'Top4 OTP Adjusted RAW'!$C:$J,8,FALSE)</f>
        <v>0.78690000000000004</v>
      </c>
    </row>
    <row r="11" spans="1:10" x14ac:dyDescent="0.2">
      <c r="A11">
        <v>66</v>
      </c>
      <c r="B11" s="16" t="s">
        <v>19</v>
      </c>
      <c r="C11" s="15" t="s">
        <v>9</v>
      </c>
      <c r="D11" s="11" t="s">
        <v>81</v>
      </c>
      <c r="E11" s="12">
        <f>VLOOKUP($A11,'Top4 OTP Adjusted RAW'!$C:$J,3,FALSE)</f>
        <v>0.86180000000000001</v>
      </c>
      <c r="F11" s="12">
        <f>VLOOKUP($A11,'Top4 OTP Adjusted RAW'!$C:$J,4,FALSE)</f>
        <v>0.87649999999999995</v>
      </c>
      <c r="G11" s="12">
        <f>VLOOKUP($A11,'Top4 OTP Adjusted RAW'!$C:$J,5,FALSE)</f>
        <v>0.81830000000000003</v>
      </c>
      <c r="H11" s="12">
        <f>VLOOKUP($A11,'Top4 OTP Adjusted RAW'!$C:$J,6,FALSE)</f>
        <v>0.87329999999999997</v>
      </c>
      <c r="I11" s="12">
        <f>VLOOKUP($A11,'Top4 OTP Adjusted RAW'!$C:$J,7,FALSE)</f>
        <v>0.8246</v>
      </c>
      <c r="J11" s="12">
        <f>VLOOKUP($A11,'Top4 OTP Adjusted RAW'!$C:$J,8,FALSE)</f>
        <v>0.72629999999999995</v>
      </c>
    </row>
    <row r="12" spans="1:10" x14ac:dyDescent="0.2">
      <c r="A12">
        <v>36</v>
      </c>
      <c r="B12" s="16" t="s">
        <v>20</v>
      </c>
      <c r="C12" s="15" t="s">
        <v>9</v>
      </c>
      <c r="D12" s="11" t="s">
        <v>81</v>
      </c>
      <c r="E12" s="12">
        <f>VLOOKUP($A12,'Top4 OTP Adjusted RAW'!$C:$J,3,FALSE)</f>
        <v>0.90059999999999996</v>
      </c>
      <c r="F12" s="12">
        <f>VLOOKUP($A12,'Top4 OTP Adjusted RAW'!$C:$J,4,FALSE)</f>
        <v>0.93859999999999999</v>
      </c>
      <c r="G12" s="12">
        <f>VLOOKUP($A12,'Top4 OTP Adjusted RAW'!$C:$J,5,FALSE)</f>
        <v>0.85599999999999998</v>
      </c>
      <c r="H12" s="12">
        <f>VLOOKUP($A12,'Top4 OTP Adjusted RAW'!$C:$J,6,FALSE)</f>
        <v>0.88570000000000004</v>
      </c>
      <c r="I12" s="12">
        <f>VLOOKUP($A12,'Top4 OTP Adjusted RAW'!$C:$J,7,FALSE)</f>
        <v>0.88870000000000005</v>
      </c>
      <c r="J12" s="12">
        <f>VLOOKUP($A12,'Top4 OTP Adjusted RAW'!$C:$J,8,FALSE)</f>
        <v>0.72140000000000004</v>
      </c>
    </row>
    <row r="13" spans="1:10" x14ac:dyDescent="0.2">
      <c r="A13">
        <v>9</v>
      </c>
      <c r="B13" s="16" t="s">
        <v>21</v>
      </c>
      <c r="C13" s="15" t="s">
        <v>9</v>
      </c>
      <c r="D13" s="11" t="s">
        <v>81</v>
      </c>
      <c r="E13" s="12">
        <f>VLOOKUP($A13,'Top4 OTP Adjusted RAW'!$C:$J,3,FALSE)</f>
        <v>0.94740000000000002</v>
      </c>
      <c r="F13" s="12">
        <f>VLOOKUP($A13,'Top4 OTP Adjusted RAW'!$C:$J,4,FALSE)</f>
        <v>0.9637</v>
      </c>
      <c r="G13" s="12">
        <f>VLOOKUP($A13,'Top4 OTP Adjusted RAW'!$C:$J,5,FALSE)</f>
        <v>0.90869999999999995</v>
      </c>
      <c r="H13" s="12">
        <f>VLOOKUP($A13,'Top4 OTP Adjusted RAW'!$C:$J,6,FALSE)</f>
        <v>0.96679999999999999</v>
      </c>
      <c r="I13" s="12">
        <f>VLOOKUP($A13,'Top4 OTP Adjusted RAW'!$C:$J,7,FALSE)</f>
        <v>0.95350000000000001</v>
      </c>
      <c r="J13" s="12">
        <f>VLOOKUP($A13,'Top4 OTP Adjusted RAW'!$C:$J,8,FALSE)</f>
        <v>0.83860000000000001</v>
      </c>
    </row>
    <row r="14" spans="1:10" x14ac:dyDescent="0.2">
      <c r="A14">
        <v>40</v>
      </c>
      <c r="B14" s="17" t="s">
        <v>22</v>
      </c>
      <c r="C14" s="15" t="s">
        <v>9</v>
      </c>
      <c r="D14" s="11" t="s">
        <v>81</v>
      </c>
      <c r="E14" s="12"/>
      <c r="F14" s="12"/>
      <c r="G14" s="12"/>
      <c r="H14" s="12"/>
      <c r="I14" s="12"/>
      <c r="J14" s="12"/>
    </row>
    <row r="15" spans="1:10" x14ac:dyDescent="0.2">
      <c r="A15">
        <v>3</v>
      </c>
      <c r="B15" s="17" t="s">
        <v>73</v>
      </c>
      <c r="C15" s="15" t="s">
        <v>9</v>
      </c>
      <c r="D15" s="11" t="s">
        <v>81</v>
      </c>
      <c r="E15" s="12">
        <f>VLOOKUP($A15,'Top4 OTP Adjusted RAW'!$C:$J,3,FALSE)</f>
        <v>0.89929999999999999</v>
      </c>
      <c r="F15" s="12">
        <f>VLOOKUP($A15,'Top4 OTP Adjusted RAW'!$C:$J,4,FALSE)</f>
        <v>0.90359999999999996</v>
      </c>
      <c r="G15" s="12">
        <f>VLOOKUP($A15,'Top4 OTP Adjusted RAW'!$C:$J,5,FALSE)</f>
        <v>0.88829999999999998</v>
      </c>
      <c r="H15" s="12">
        <f>VLOOKUP($A15,'Top4 OTP Adjusted RAW'!$C:$J,6,FALSE)</f>
        <v>0.87780000000000002</v>
      </c>
      <c r="I15" s="12">
        <f>VLOOKUP($A15,'Top4 OTP Adjusted RAW'!$C:$J,7,FALSE)</f>
        <v>0.88029999999999997</v>
      </c>
      <c r="J15" s="12">
        <f>VLOOKUP($A15,'Top4 OTP Adjusted RAW'!$C:$J,8,FALSE)</f>
        <v>0.70030000000000003</v>
      </c>
    </row>
    <row r="16" spans="1:10" x14ac:dyDescent="0.2">
      <c r="A16">
        <v>7</v>
      </c>
      <c r="B16" s="17" t="s">
        <v>24</v>
      </c>
      <c r="C16" s="15" t="s">
        <v>9</v>
      </c>
      <c r="D16" s="11" t="s">
        <v>81</v>
      </c>
      <c r="E16" s="12">
        <f>VLOOKUP($A16,'Top4 OTP Adjusted RAW'!$C:$J,3,FALSE)</f>
        <v>0.89990000000000003</v>
      </c>
      <c r="F16" s="12">
        <f>VLOOKUP($A16,'Top4 OTP Adjusted RAW'!$C:$J,4,FALSE)</f>
        <v>0.93210000000000004</v>
      </c>
      <c r="G16" s="12">
        <f>VLOOKUP($A16,'Top4 OTP Adjusted RAW'!$C:$J,5,FALSE)</f>
        <v>0.89249999999999996</v>
      </c>
      <c r="H16" s="12">
        <f>VLOOKUP($A16,'Top4 OTP Adjusted RAW'!$C:$J,6,FALSE)</f>
        <v>0.9052</v>
      </c>
      <c r="I16" s="12">
        <f>VLOOKUP($A16,'Top4 OTP Adjusted RAW'!$C:$J,7,FALSE)</f>
        <v>0.86599999999999999</v>
      </c>
      <c r="J16" s="12">
        <f>VLOOKUP($A16,'Top4 OTP Adjusted RAW'!$C:$J,8,FALSE)</f>
        <v>0.69610000000000005</v>
      </c>
    </row>
    <row r="17" spans="1:10" x14ac:dyDescent="0.2">
      <c r="A17">
        <v>15</v>
      </c>
      <c r="B17" s="17" t="s">
        <v>25</v>
      </c>
      <c r="C17" s="15" t="s">
        <v>9</v>
      </c>
      <c r="D17" s="11" t="s">
        <v>81</v>
      </c>
      <c r="E17" s="12">
        <f>VLOOKUP($A17,'Top4 OTP Adjusted RAW'!$C:$J,3,FALSE)</f>
        <v>0.89800000000000002</v>
      </c>
      <c r="F17" s="12">
        <f>VLOOKUP($A17,'Top4 OTP Adjusted RAW'!$C:$J,4,FALSE)</f>
        <v>0.92549999999999999</v>
      </c>
      <c r="G17" s="12">
        <f>VLOOKUP($A17,'Top4 OTP Adjusted RAW'!$C:$J,5,FALSE)</f>
        <v>0.88580000000000003</v>
      </c>
      <c r="H17" s="12">
        <f>VLOOKUP($A17,'Top4 OTP Adjusted RAW'!$C:$J,6,FALSE)</f>
        <v>0.90510000000000002</v>
      </c>
      <c r="I17" s="12">
        <f>VLOOKUP($A17,'Top4 OTP Adjusted RAW'!$C:$J,7,FALSE)</f>
        <v>0.91359999999999997</v>
      </c>
      <c r="J17" s="12">
        <f>VLOOKUP($A17,'Top4 OTP Adjusted RAW'!$C:$J,8,FALSE)</f>
        <v>0.47789999999999999</v>
      </c>
    </row>
    <row r="18" spans="1:10" x14ac:dyDescent="0.2">
      <c r="A18">
        <v>29</v>
      </c>
      <c r="B18" s="18" t="s">
        <v>26</v>
      </c>
      <c r="C18" s="15" t="s">
        <v>9</v>
      </c>
      <c r="D18" s="11" t="s">
        <v>81</v>
      </c>
      <c r="E18" s="12">
        <f>VLOOKUP($A18,'Top4 OTP Adjusted RAW'!$C:$J,3,FALSE)</f>
        <v>0.90769999999999995</v>
      </c>
      <c r="F18" s="12">
        <f>VLOOKUP($A18,'Top4 OTP Adjusted RAW'!$C:$J,4,FALSE)</f>
        <v>0.93240000000000001</v>
      </c>
      <c r="G18" s="12">
        <f>VLOOKUP($A18,'Top4 OTP Adjusted RAW'!$C:$J,5,FALSE)</f>
        <v>0.86170000000000002</v>
      </c>
      <c r="H18" s="12">
        <f>VLOOKUP($A18,'Top4 OTP Adjusted RAW'!$C:$J,6,FALSE)</f>
        <v>0.91679999999999995</v>
      </c>
      <c r="I18" s="12">
        <f>VLOOKUP($A18,'Top4 OTP Adjusted RAW'!$C:$J,7,FALSE)</f>
        <v>0.88870000000000005</v>
      </c>
      <c r="J18" s="12">
        <f>VLOOKUP($A18,'Top4 OTP Adjusted RAW'!$C:$J,8,FALSE)</f>
        <v>0.79490000000000005</v>
      </c>
    </row>
    <row r="19" spans="1:10" x14ac:dyDescent="0.2">
      <c r="A19">
        <v>21</v>
      </c>
      <c r="B19" s="16" t="s">
        <v>27</v>
      </c>
      <c r="C19" s="15" t="s">
        <v>9</v>
      </c>
      <c r="D19" s="11" t="s">
        <v>81</v>
      </c>
      <c r="E19" s="12">
        <f>VLOOKUP($A19,'Top4 OTP Adjusted RAW'!$C:$J,3,FALSE)</f>
        <v>0.93489999999999995</v>
      </c>
      <c r="F19" s="12">
        <f>VLOOKUP($A19,'Top4 OTP Adjusted RAW'!$C:$J,4,FALSE)</f>
        <v>0.95069999999999999</v>
      </c>
      <c r="G19" s="12">
        <f>VLOOKUP($A19,'Top4 OTP Adjusted RAW'!$C:$J,5,FALSE)</f>
        <v>0.91390000000000005</v>
      </c>
      <c r="H19" s="12">
        <f>VLOOKUP($A19,'Top4 OTP Adjusted RAW'!$C:$J,6,FALSE)</f>
        <v>0.94889999999999997</v>
      </c>
      <c r="I19" s="12">
        <f>VLOOKUP($A19,'Top4 OTP Adjusted RAW'!$C:$J,7,FALSE)</f>
        <v>0.93069999999999997</v>
      </c>
      <c r="J19" s="12">
        <f>VLOOKUP($A19,'Top4 OTP Adjusted RAW'!$C:$J,8,FALSE)</f>
        <v>0.57499999999999996</v>
      </c>
    </row>
    <row r="20" spans="1:10" hidden="1" x14ac:dyDescent="0.2">
      <c r="A20">
        <v>54</v>
      </c>
      <c r="B20" s="16" t="s">
        <v>28</v>
      </c>
      <c r="C20" s="15" t="s">
        <v>9</v>
      </c>
      <c r="D20" s="11" t="s">
        <v>81</v>
      </c>
      <c r="E20" s="12" t="e">
        <f>VLOOKUP($A20,'Top4 OTP Adjusted RAW'!$C:$J,3,FALSE)</f>
        <v>#N/A</v>
      </c>
      <c r="F20" s="12" t="e">
        <f>VLOOKUP($A20,'Top4 OTP Adjusted RAW'!$C:$J,4,FALSE)</f>
        <v>#N/A</v>
      </c>
      <c r="G20" s="12" t="e">
        <f>VLOOKUP($A20,'Top4 OTP Adjusted RAW'!$C:$J,5,FALSE)</f>
        <v>#N/A</v>
      </c>
      <c r="H20" s="12" t="e">
        <f>VLOOKUP($A20,'Top4 OTP Adjusted RAW'!$C:$J,6,FALSE)</f>
        <v>#N/A</v>
      </c>
      <c r="I20" s="12" t="e">
        <f>VLOOKUP($A20,'Top4 OTP Adjusted RAW'!$C:$J,7,FALSE)</f>
        <v>#N/A</v>
      </c>
      <c r="J20" s="12" t="e">
        <f>VLOOKUP($A20,'Top4 OTP Adjusted RAW'!$C:$J,8,FALSE)</f>
        <v>#N/A</v>
      </c>
    </row>
    <row r="21" spans="1:10" x14ac:dyDescent="0.2">
      <c r="A21">
        <v>24</v>
      </c>
      <c r="B21" s="17" t="s">
        <v>29</v>
      </c>
      <c r="C21" s="15" t="s">
        <v>9</v>
      </c>
      <c r="D21" s="11" t="s">
        <v>81</v>
      </c>
      <c r="E21" s="12">
        <f>VLOOKUP($A21,'Top4 OTP Adjusted RAW'!$C:$J,3,FALSE)</f>
        <v>0.91200000000000003</v>
      </c>
      <c r="F21" s="12">
        <f>VLOOKUP($A21,'Top4 OTP Adjusted RAW'!$C:$J,4,FALSE)</f>
        <v>0.93520000000000003</v>
      </c>
      <c r="G21" s="12">
        <f>VLOOKUP($A21,'Top4 OTP Adjusted RAW'!$C:$J,5,FALSE)</f>
        <v>0.86599999999999999</v>
      </c>
      <c r="H21" s="12">
        <f>VLOOKUP($A21,'Top4 OTP Adjusted RAW'!$C:$J,6,FALSE)</f>
        <v>0.92379999999999995</v>
      </c>
      <c r="I21" s="12">
        <f>VLOOKUP($A21,'Top4 OTP Adjusted RAW'!$C:$J,7,FALSE)</f>
        <v>0.92290000000000005</v>
      </c>
      <c r="J21" s="12">
        <f>VLOOKUP($A21,'Top4 OTP Adjusted RAW'!$C:$J,8,FALSE)</f>
        <v>0.79710000000000003</v>
      </c>
    </row>
    <row r="22" spans="1:10" x14ac:dyDescent="0.2">
      <c r="A22">
        <v>23</v>
      </c>
      <c r="B22" s="17" t="s">
        <v>30</v>
      </c>
      <c r="C22" s="15" t="s">
        <v>9</v>
      </c>
      <c r="D22" s="11" t="s">
        <v>81</v>
      </c>
      <c r="E22" s="12">
        <f>VLOOKUP($A22,'Top4 OTP Adjusted RAW'!$C:$J,3,FALSE)</f>
        <v>0.86209999999999998</v>
      </c>
      <c r="F22" s="12">
        <f>VLOOKUP($A22,'Top4 OTP Adjusted RAW'!$C:$J,4,FALSE)</f>
        <v>0.88829999999999998</v>
      </c>
      <c r="G22" s="12">
        <f>VLOOKUP($A22,'Top4 OTP Adjusted RAW'!$C:$J,5,FALSE)</f>
        <v>0.83130000000000004</v>
      </c>
      <c r="H22" s="12">
        <f>VLOOKUP($A22,'Top4 OTP Adjusted RAW'!$C:$J,6,FALSE)</f>
        <v>0.88570000000000004</v>
      </c>
      <c r="I22" s="12">
        <f>VLOOKUP($A22,'Top4 OTP Adjusted RAW'!$C:$J,7,FALSE)</f>
        <v>0.85489999999999999</v>
      </c>
      <c r="J22" s="12">
        <f>VLOOKUP($A22,'Top4 OTP Adjusted RAW'!$C:$J,8,FALSE)</f>
        <v>0.72189999999999999</v>
      </c>
    </row>
    <row r="23" spans="1:10" x14ac:dyDescent="0.2">
      <c r="A23">
        <v>20</v>
      </c>
      <c r="B23" s="17" t="s">
        <v>31</v>
      </c>
      <c r="C23" s="15" t="s">
        <v>9</v>
      </c>
      <c r="D23" s="11" t="s">
        <v>81</v>
      </c>
      <c r="E23" s="12">
        <f>VLOOKUP($A23,'Top4 OTP Adjusted RAW'!$C:$J,3,FALSE)</f>
        <v>0.86550000000000005</v>
      </c>
      <c r="F23" s="12">
        <f>VLOOKUP($A23,'Top4 OTP Adjusted RAW'!$C:$J,4,FALSE)</f>
        <v>0.88319999999999999</v>
      </c>
      <c r="G23" s="12">
        <f>VLOOKUP($A23,'Top4 OTP Adjusted RAW'!$C:$J,5,FALSE)</f>
        <v>0.84489999999999998</v>
      </c>
      <c r="H23" s="12">
        <f>VLOOKUP($A23,'Top4 OTP Adjusted RAW'!$C:$J,6,FALSE)</f>
        <v>0.86209999999999998</v>
      </c>
      <c r="I23" s="12">
        <f>VLOOKUP($A23,'Top4 OTP Adjusted RAW'!$C:$J,7,FALSE)</f>
        <v>0.86950000000000005</v>
      </c>
      <c r="J23" s="12">
        <f>VLOOKUP($A23,'Top4 OTP Adjusted RAW'!$C:$J,8,FALSE)</f>
        <v>0.71860000000000002</v>
      </c>
    </row>
    <row r="24" spans="1:10" x14ac:dyDescent="0.2">
      <c r="A24">
        <v>41</v>
      </c>
      <c r="B24" s="17" t="s">
        <v>32</v>
      </c>
      <c r="C24" s="15" t="s">
        <v>9</v>
      </c>
      <c r="D24" s="11" t="s">
        <v>81</v>
      </c>
      <c r="E24" s="12">
        <f>VLOOKUP($A24,'Top4 OTP Adjusted RAW'!$C:$J,3,FALSE)</f>
        <v>0.87519999999999998</v>
      </c>
      <c r="F24" s="12">
        <f>VLOOKUP($A24,'Top4 OTP Adjusted RAW'!$C:$J,4,FALSE)</f>
        <v>0.90380000000000005</v>
      </c>
      <c r="G24" s="12">
        <f>VLOOKUP($A24,'Top4 OTP Adjusted RAW'!$C:$J,5,FALSE)</f>
        <v>0.8155</v>
      </c>
      <c r="H24" s="12">
        <f>VLOOKUP($A24,'Top4 OTP Adjusted RAW'!$C:$J,6,FALSE)</f>
        <v>0.88439999999999996</v>
      </c>
      <c r="I24" s="12">
        <f>VLOOKUP($A24,'Top4 OTP Adjusted RAW'!$C:$J,7,FALSE)</f>
        <v>0.8669</v>
      </c>
      <c r="J24" s="12">
        <f>VLOOKUP($A24,'Top4 OTP Adjusted RAW'!$C:$J,8,FALSE)</f>
        <v>0.67269999999999996</v>
      </c>
    </row>
    <row r="25" spans="1:10" x14ac:dyDescent="0.2">
      <c r="A25">
        <v>65</v>
      </c>
      <c r="B25" s="17" t="s">
        <v>33</v>
      </c>
      <c r="C25" s="15" t="s">
        <v>9</v>
      </c>
      <c r="D25" s="11" t="s">
        <v>81</v>
      </c>
      <c r="E25" s="12">
        <f>VLOOKUP($A25,'Top4 OTP Adjusted RAW'!$C:$J,3,FALSE)</f>
        <v>0.90600000000000003</v>
      </c>
      <c r="F25" s="12">
        <f>VLOOKUP($A25,'Top4 OTP Adjusted RAW'!$C:$J,4,FALSE)</f>
        <v>0.97489999999999999</v>
      </c>
      <c r="G25" s="12">
        <f>VLOOKUP($A25,'Top4 OTP Adjusted RAW'!$C:$J,5,FALSE)</f>
        <v>0.91090000000000004</v>
      </c>
      <c r="H25" s="12">
        <f>VLOOKUP($A25,'Top4 OTP Adjusted RAW'!$C:$J,6,FALSE)</f>
        <v>0.92049999999999998</v>
      </c>
      <c r="I25" s="12">
        <f>VLOOKUP($A25,'Top4 OTP Adjusted RAW'!$C:$J,7,FALSE)</f>
        <v>0.91190000000000004</v>
      </c>
      <c r="J25" s="12">
        <f>VLOOKUP($A25,'Top4 OTP Adjusted RAW'!$C:$J,8,FALSE)</f>
        <v>0.7742</v>
      </c>
    </row>
    <row r="26" spans="1:10" x14ac:dyDescent="0.2">
      <c r="A26">
        <v>22</v>
      </c>
      <c r="B26" s="17" t="s">
        <v>34</v>
      </c>
      <c r="C26" s="15" t="s">
        <v>9</v>
      </c>
      <c r="D26" s="11" t="s">
        <v>81</v>
      </c>
      <c r="E26" s="12">
        <f>VLOOKUP($A26,'Top4 OTP Adjusted RAW'!$C:$J,3,FALSE)</f>
        <v>0.85329999999999995</v>
      </c>
      <c r="F26" s="12">
        <f>VLOOKUP($A26,'Top4 OTP Adjusted RAW'!$C:$J,4,FALSE)</f>
        <v>0.9042</v>
      </c>
      <c r="G26" s="12">
        <f>VLOOKUP($A26,'Top4 OTP Adjusted RAW'!$C:$J,5,FALSE)</f>
        <v>0.82379999999999998</v>
      </c>
      <c r="H26" s="12">
        <f>VLOOKUP($A26,'Top4 OTP Adjusted RAW'!$C:$J,6,FALSE)</f>
        <v>0.86560000000000004</v>
      </c>
      <c r="I26" s="12">
        <f>VLOOKUP($A26,'Top4 OTP Adjusted RAW'!$C:$J,7,FALSE)</f>
        <v>0.84830000000000005</v>
      </c>
      <c r="J26" s="12">
        <f>VLOOKUP($A26,'Top4 OTP Adjusted RAW'!$C:$J,8,FALSE)</f>
        <v>0.69140000000000001</v>
      </c>
    </row>
    <row r="27" spans="1:10" x14ac:dyDescent="0.2">
      <c r="A27">
        <v>56</v>
      </c>
      <c r="B27" s="18" t="s">
        <v>35</v>
      </c>
      <c r="C27" s="15" t="s">
        <v>9</v>
      </c>
      <c r="D27" s="11" t="s">
        <v>81</v>
      </c>
      <c r="E27" s="12">
        <f>VLOOKUP($A27,'Top4 OTP Adjusted RAW'!$C:$J,3,FALSE)</f>
        <v>0.84379999999999999</v>
      </c>
      <c r="F27" s="12">
        <f>VLOOKUP($A27,'Top4 OTP Adjusted RAW'!$C:$J,4,FALSE)</f>
        <v>0.90339999999999998</v>
      </c>
      <c r="G27" s="12">
        <f>VLOOKUP($A27,'Top4 OTP Adjusted RAW'!$C:$J,5,FALSE)</f>
        <v>0.79469999999999996</v>
      </c>
      <c r="H27" s="12">
        <f>VLOOKUP($A27,'Top4 OTP Adjusted RAW'!$C:$J,6,FALSE)</f>
        <v>0.87519999999999998</v>
      </c>
      <c r="I27" s="12">
        <f>VLOOKUP($A27,'Top4 OTP Adjusted RAW'!$C:$J,7,FALSE)</f>
        <v>0.80030000000000001</v>
      </c>
      <c r="J27" s="12">
        <f>VLOOKUP($A27,'Top4 OTP Adjusted RAW'!$C:$J,8,FALSE)</f>
        <v>0.67759999999999998</v>
      </c>
    </row>
    <row r="28" spans="1:10" x14ac:dyDescent="0.2">
      <c r="A28">
        <v>35</v>
      </c>
      <c r="B28" s="16" t="s">
        <v>36</v>
      </c>
      <c r="C28" s="15" t="s">
        <v>9</v>
      </c>
      <c r="D28" s="11" t="s">
        <v>81</v>
      </c>
      <c r="E28" s="12">
        <f>VLOOKUP($A28,'Top4 OTP Adjusted RAW'!$C:$J,3,FALSE)</f>
        <v>0.91569999999999996</v>
      </c>
      <c r="F28" s="12">
        <f>VLOOKUP($A28,'Top4 OTP Adjusted RAW'!$C:$J,4,FALSE)</f>
        <v>0.92600000000000005</v>
      </c>
      <c r="G28" s="12">
        <f>VLOOKUP($A28,'Top4 OTP Adjusted RAW'!$C:$J,5,FALSE)</f>
        <v>0.86739999999999995</v>
      </c>
      <c r="H28" s="12">
        <f>VLOOKUP($A28,'Top4 OTP Adjusted RAW'!$C:$J,6,FALSE)</f>
        <v>0.93079999999999996</v>
      </c>
      <c r="I28" s="12">
        <f>VLOOKUP($A28,'Top4 OTP Adjusted RAW'!$C:$J,7,FALSE)</f>
        <v>0.88849999999999996</v>
      </c>
      <c r="J28" s="12">
        <f>VLOOKUP($A28,'Top4 OTP Adjusted RAW'!$C:$J,8,FALSE)</f>
        <v>0.78320000000000001</v>
      </c>
    </row>
    <row r="29" spans="1:10" x14ac:dyDescent="0.2">
      <c r="A29">
        <v>57</v>
      </c>
      <c r="B29" s="16" t="s">
        <v>37</v>
      </c>
      <c r="C29" s="15" t="s">
        <v>9</v>
      </c>
      <c r="D29" s="11" t="s">
        <v>81</v>
      </c>
      <c r="E29" s="12">
        <f>VLOOKUP($A29,'Top4 OTP Adjusted RAW'!$C:$J,3,FALSE)</f>
        <v>0.91510000000000002</v>
      </c>
      <c r="F29" s="12">
        <f>VLOOKUP($A29,'Top4 OTP Adjusted RAW'!$C:$J,4,FALSE)</f>
        <v>0.93289999999999995</v>
      </c>
      <c r="G29" s="12">
        <f>VLOOKUP($A29,'Top4 OTP Adjusted RAW'!$C:$J,5,FALSE)</f>
        <v>0.87560000000000004</v>
      </c>
      <c r="H29" s="12">
        <f>VLOOKUP($A29,'Top4 OTP Adjusted RAW'!$C:$J,6,FALSE)</f>
        <v>0.92959999999999998</v>
      </c>
      <c r="I29" s="12">
        <f>VLOOKUP($A29,'Top4 OTP Adjusted RAW'!$C:$J,7,FALSE)</f>
        <v>0.88600000000000001</v>
      </c>
      <c r="J29" s="12">
        <f>VLOOKUP($A29,'Top4 OTP Adjusted RAW'!$C:$J,8,FALSE)</f>
        <v>0.72740000000000005</v>
      </c>
    </row>
    <row r="30" spans="1:10" x14ac:dyDescent="0.2">
      <c r="A30">
        <v>67</v>
      </c>
      <c r="B30" s="16" t="s">
        <v>38</v>
      </c>
      <c r="C30" s="15" t="s">
        <v>9</v>
      </c>
      <c r="D30" s="11" t="s">
        <v>81</v>
      </c>
      <c r="E30" s="12">
        <f>VLOOKUP($A30,'Top4 OTP Adjusted RAW'!$C:$J,3,FALSE)</f>
        <v>0.95669999999999999</v>
      </c>
      <c r="F30" s="12">
        <f>VLOOKUP($A30,'Top4 OTP Adjusted RAW'!$C:$J,4,FALSE)</f>
        <v>0.96819999999999995</v>
      </c>
      <c r="G30" s="12">
        <f>VLOOKUP($A30,'Top4 OTP Adjusted RAW'!$C:$J,5,FALSE)</f>
        <v>0.94359999999999999</v>
      </c>
      <c r="H30" s="12">
        <f>VLOOKUP($A30,'Top4 OTP Adjusted RAW'!$C:$J,6,FALSE)</f>
        <v>0.94540000000000002</v>
      </c>
      <c r="I30" s="12">
        <f>VLOOKUP($A30,'Top4 OTP Adjusted RAW'!$C:$J,7,FALSE)</f>
        <v>0.96279999999999999</v>
      </c>
      <c r="J30" s="12">
        <f>VLOOKUP($A30,'Top4 OTP Adjusted RAW'!$C:$J,8,FALSE)</f>
        <v>0.75960000000000005</v>
      </c>
    </row>
    <row r="31" spans="1:10" x14ac:dyDescent="0.2">
      <c r="A31">
        <v>39</v>
      </c>
      <c r="B31" s="16" t="s">
        <v>39</v>
      </c>
      <c r="C31" s="15" t="s">
        <v>9</v>
      </c>
      <c r="D31" s="11" t="s">
        <v>81</v>
      </c>
      <c r="E31" s="12">
        <f>VLOOKUP($A31,'Top4 OTP Adjusted RAW'!$C:$J,3,FALSE)</f>
        <v>0.88770000000000004</v>
      </c>
      <c r="F31" s="12">
        <f>VLOOKUP($A31,'Top4 OTP Adjusted RAW'!$C:$J,4,FALSE)</f>
        <v>0.93710000000000004</v>
      </c>
      <c r="G31" s="12">
        <f>VLOOKUP($A31,'Top4 OTP Adjusted RAW'!$C:$J,5,FALSE)</f>
        <v>0.89059999999999995</v>
      </c>
      <c r="H31" s="12">
        <f>VLOOKUP($A31,'Top4 OTP Adjusted RAW'!$C:$J,6,FALSE)</f>
        <v>0.90700000000000003</v>
      </c>
      <c r="I31" s="12">
        <f>VLOOKUP($A31,'Top4 OTP Adjusted RAW'!$C:$J,7,FALSE)</f>
        <v>0.85009999999999997</v>
      </c>
      <c r="J31" s="12">
        <f>VLOOKUP($A31,'Top4 OTP Adjusted RAW'!$C:$J,8,FALSE)</f>
        <v>0.70679999999999998</v>
      </c>
    </row>
    <row r="32" spans="1:10" x14ac:dyDescent="0.2">
      <c r="A32">
        <v>4</v>
      </c>
      <c r="B32" s="19" t="s">
        <v>40</v>
      </c>
      <c r="C32" s="15" t="s">
        <v>9</v>
      </c>
      <c r="D32" s="11" t="s">
        <v>81</v>
      </c>
      <c r="E32" s="12">
        <f>VLOOKUP($A32,'Top4 OTP Adjusted RAW'!$C:$J,3,FALSE)</f>
        <v>0.90939999999999999</v>
      </c>
      <c r="F32" s="12">
        <f>VLOOKUP($A32,'Top4 OTP Adjusted RAW'!$C:$J,4,FALSE)</f>
        <v>0.92400000000000004</v>
      </c>
      <c r="G32" s="12">
        <f>VLOOKUP($A32,'Top4 OTP Adjusted RAW'!$C:$J,5,FALSE)</f>
        <v>0.86370000000000002</v>
      </c>
      <c r="H32" s="12">
        <f>VLOOKUP($A32,'Top4 OTP Adjusted RAW'!$C:$J,6,FALSE)</f>
        <v>0.89710000000000001</v>
      </c>
      <c r="I32" s="12">
        <f>VLOOKUP($A32,'Top4 OTP Adjusted RAW'!$C:$J,7,FALSE)</f>
        <v>0.87680000000000002</v>
      </c>
      <c r="J32" s="12">
        <f>VLOOKUP($A32,'Top4 OTP Adjusted RAW'!$C:$J,8,FALSE)</f>
        <v>0.64129999999999998</v>
      </c>
    </row>
    <row r="33" spans="1:10" x14ac:dyDescent="0.2">
      <c r="A33">
        <v>63</v>
      </c>
      <c r="B33" s="16" t="s">
        <v>41</v>
      </c>
      <c r="C33" s="15" t="s">
        <v>9</v>
      </c>
      <c r="D33" s="11" t="s">
        <v>81</v>
      </c>
      <c r="E33" s="12">
        <f>VLOOKUP($A33,'Top4 OTP Adjusted RAW'!$C:$J,3,FALSE)</f>
        <v>0.73309999999999997</v>
      </c>
      <c r="F33" s="12">
        <f>VLOOKUP($A33,'Top4 OTP Adjusted RAW'!$C:$J,4,FALSE)</f>
        <v>0.88329999999999997</v>
      </c>
      <c r="G33" s="12">
        <f>VLOOKUP($A33,'Top4 OTP Adjusted RAW'!$C:$J,5,FALSE)</f>
        <v>0.80210000000000004</v>
      </c>
      <c r="H33" s="12">
        <f>VLOOKUP($A33,'Top4 OTP Adjusted RAW'!$C:$J,6,FALSE)</f>
        <v>0.70660000000000001</v>
      </c>
      <c r="I33" s="12">
        <f>VLOOKUP($A33,'Top4 OTP Adjusted RAW'!$C:$J,7,FALSE)</f>
        <v>0.79920000000000002</v>
      </c>
      <c r="J33" s="12">
        <f>VLOOKUP($A33,'Top4 OTP Adjusted RAW'!$C:$J,8,FALSE)</f>
        <v>0.53959999999999997</v>
      </c>
    </row>
    <row r="34" spans="1:10" x14ac:dyDescent="0.2">
      <c r="A34">
        <v>27</v>
      </c>
      <c r="B34" s="16" t="s">
        <v>42</v>
      </c>
      <c r="C34" s="15" t="s">
        <v>9</v>
      </c>
      <c r="D34" s="11" t="s">
        <v>81</v>
      </c>
      <c r="E34" s="12">
        <f>VLOOKUP($A34,'Top4 OTP Adjusted RAW'!$C:$J,3,FALSE)</f>
        <v>0.75029999999999997</v>
      </c>
      <c r="F34" s="12">
        <f>VLOOKUP($A34,'Top4 OTP Adjusted RAW'!$C:$J,4,FALSE)</f>
        <v>0.87860000000000005</v>
      </c>
      <c r="G34" s="12">
        <f>VLOOKUP($A34,'Top4 OTP Adjusted RAW'!$C:$J,5,FALSE)</f>
        <v>0.69969999999999999</v>
      </c>
      <c r="H34" s="12">
        <f>VLOOKUP($A34,'Top4 OTP Adjusted RAW'!$C:$J,6,FALSE)</f>
        <v>0.81830000000000003</v>
      </c>
      <c r="I34" s="12">
        <f>VLOOKUP($A34,'Top4 OTP Adjusted RAW'!$C:$J,7,FALSE)</f>
        <v>0.67120000000000002</v>
      </c>
      <c r="J34" s="12">
        <f>VLOOKUP($A34,'Top4 OTP Adjusted RAW'!$C:$J,8,FALSE)</f>
        <v>0.61850000000000005</v>
      </c>
    </row>
    <row r="35" spans="1:10" x14ac:dyDescent="0.2">
      <c r="A35">
        <v>26</v>
      </c>
      <c r="B35" s="16" t="s">
        <v>43</v>
      </c>
      <c r="C35" s="15" t="s">
        <v>9</v>
      </c>
      <c r="D35" s="11" t="s">
        <v>81</v>
      </c>
      <c r="E35" s="12">
        <f>VLOOKUP($A35,'Top4 OTP Adjusted RAW'!$C:$J,3,FALSE)</f>
        <v>0.74950000000000006</v>
      </c>
      <c r="F35" s="12">
        <f>VLOOKUP($A35,'Top4 OTP Adjusted RAW'!$C:$J,4,FALSE)</f>
        <v>0.84209999999999996</v>
      </c>
      <c r="G35" s="12">
        <f>VLOOKUP($A35,'Top4 OTP Adjusted RAW'!$C:$J,5,FALSE)</f>
        <v>0.71560000000000001</v>
      </c>
      <c r="H35" s="12">
        <f>VLOOKUP($A35,'Top4 OTP Adjusted RAW'!$C:$J,6,FALSE)</f>
        <v>0.79300000000000004</v>
      </c>
      <c r="I35" s="12">
        <f>VLOOKUP($A35,'Top4 OTP Adjusted RAW'!$C:$J,7,FALSE)</f>
        <v>0.77480000000000004</v>
      </c>
      <c r="J35" s="12">
        <f>VLOOKUP($A35,'Top4 OTP Adjusted RAW'!$C:$J,8,FALSE)</f>
        <v>0.52</v>
      </c>
    </row>
    <row r="36" spans="1:10" x14ac:dyDescent="0.2">
      <c r="A36">
        <v>18</v>
      </c>
      <c r="B36" s="16" t="s">
        <v>44</v>
      </c>
      <c r="C36" s="15" t="s">
        <v>9</v>
      </c>
      <c r="D36" s="11" t="s">
        <v>81</v>
      </c>
      <c r="E36" s="12">
        <f>VLOOKUP($A36,'Top4 OTP Adjusted RAW'!$C:$J,3,FALSE)</f>
        <v>0.77229999999999999</v>
      </c>
      <c r="F36" s="12">
        <f>VLOOKUP($A36,'Top4 OTP Adjusted RAW'!$C:$J,4,FALSE)</f>
        <v>0.85740000000000005</v>
      </c>
      <c r="G36" s="12">
        <f>VLOOKUP($A36,'Top4 OTP Adjusted RAW'!$C:$J,5,FALSE)</f>
        <v>0.73250000000000004</v>
      </c>
      <c r="H36" s="12">
        <f>VLOOKUP($A36,'Top4 OTP Adjusted RAW'!$C:$J,6,FALSE)</f>
        <v>0.80020000000000002</v>
      </c>
      <c r="I36" s="12">
        <f>VLOOKUP($A36,'Top4 OTP Adjusted RAW'!$C:$J,7,FALSE)</f>
        <v>0.8115</v>
      </c>
      <c r="J36" s="12">
        <f>VLOOKUP($A36,'Top4 OTP Adjusted RAW'!$C:$J,8,FALSE)</f>
        <v>0.54300000000000004</v>
      </c>
    </row>
    <row r="37" spans="1:10" x14ac:dyDescent="0.2">
      <c r="A37">
        <v>30</v>
      </c>
      <c r="B37" s="16" t="s">
        <v>45</v>
      </c>
      <c r="C37" s="15" t="s">
        <v>9</v>
      </c>
      <c r="D37" s="11" t="s">
        <v>81</v>
      </c>
      <c r="E37" s="12">
        <f>VLOOKUP($A37,'Top4 OTP Adjusted RAW'!$C:$J,3,FALSE)</f>
        <v>0.78790000000000004</v>
      </c>
      <c r="F37" s="12">
        <f>VLOOKUP($A37,'Top4 OTP Adjusted RAW'!$C:$J,4,FALSE)</f>
        <v>0.87429999999999997</v>
      </c>
      <c r="G37" s="12">
        <f>VLOOKUP($A37,'Top4 OTP Adjusted RAW'!$C:$J,5,FALSE)</f>
        <v>0.77869999999999995</v>
      </c>
      <c r="H37" s="12">
        <f>VLOOKUP($A37,'Top4 OTP Adjusted RAW'!$C:$J,6,FALSE)</f>
        <v>0.83679999999999999</v>
      </c>
      <c r="I37" s="12">
        <f>VLOOKUP($A37,'Top4 OTP Adjusted RAW'!$C:$J,7,FALSE)</f>
        <v>0.79930000000000001</v>
      </c>
      <c r="J37" s="12">
        <f>VLOOKUP($A37,'Top4 OTP Adjusted RAW'!$C:$J,8,FALSE)</f>
        <v>0.65500000000000003</v>
      </c>
    </row>
    <row r="38" spans="1:10" x14ac:dyDescent="0.2">
      <c r="A38">
        <v>34</v>
      </c>
      <c r="B38" s="16" t="s">
        <v>46</v>
      </c>
      <c r="C38" s="15" t="s">
        <v>9</v>
      </c>
      <c r="D38" s="11" t="s">
        <v>81</v>
      </c>
      <c r="E38" s="12">
        <f>VLOOKUP($A38,'Top4 OTP Adjusted RAW'!$C:$J,3,FALSE)</f>
        <v>0.8004</v>
      </c>
      <c r="F38" s="12">
        <f>VLOOKUP($A38,'Top4 OTP Adjusted RAW'!$C:$J,4,FALSE)</f>
        <v>0.86750000000000005</v>
      </c>
      <c r="G38" s="12">
        <f>VLOOKUP($A38,'Top4 OTP Adjusted RAW'!$C:$J,5,FALSE)</f>
        <v>0.77470000000000006</v>
      </c>
      <c r="H38" s="12">
        <f>VLOOKUP($A38,'Top4 OTP Adjusted RAW'!$C:$J,6,FALSE)</f>
        <v>0.82920000000000005</v>
      </c>
      <c r="I38" s="12">
        <f>VLOOKUP($A38,'Top4 OTP Adjusted RAW'!$C:$J,7,FALSE)</f>
        <v>0.76329999999999998</v>
      </c>
      <c r="J38" s="12">
        <f>VLOOKUP($A38,'Top4 OTP Adjusted RAW'!$C:$J,8,FALSE)</f>
        <v>0.59419999999999995</v>
      </c>
    </row>
    <row r="39" spans="1:10" x14ac:dyDescent="0.2">
      <c r="A39">
        <v>52</v>
      </c>
      <c r="B39" s="16" t="s">
        <v>47</v>
      </c>
      <c r="C39" s="15" t="s">
        <v>9</v>
      </c>
      <c r="D39" s="11" t="s">
        <v>81</v>
      </c>
      <c r="E39" s="12">
        <f>VLOOKUP($A39,'Top4 OTP Adjusted RAW'!$C:$J,3,FALSE)</f>
        <v>0.74019999999999997</v>
      </c>
      <c r="F39" s="12">
        <f>VLOOKUP($A39,'Top4 OTP Adjusted RAW'!$C:$J,4,FALSE)</f>
        <v>0.81759999999999999</v>
      </c>
      <c r="G39" s="12">
        <f>VLOOKUP($A39,'Top4 OTP Adjusted RAW'!$C:$J,5,FALSE)</f>
        <v>0.6794</v>
      </c>
      <c r="H39" s="12">
        <f>VLOOKUP($A39,'Top4 OTP Adjusted RAW'!$C:$J,6,FALSE)</f>
        <v>0.7782</v>
      </c>
      <c r="I39" s="12">
        <f>VLOOKUP($A39,'Top4 OTP Adjusted RAW'!$C:$J,7,FALSE)</f>
        <v>0.73040000000000005</v>
      </c>
      <c r="J39" s="12">
        <f>VLOOKUP($A39,'Top4 OTP Adjusted RAW'!$C:$J,8,FALSE)</f>
        <v>0.55559999999999998</v>
      </c>
    </row>
    <row r="40" spans="1:10" x14ac:dyDescent="0.2">
      <c r="A40">
        <v>25</v>
      </c>
      <c r="B40" s="16" t="s">
        <v>48</v>
      </c>
      <c r="C40" s="15" t="s">
        <v>9</v>
      </c>
      <c r="D40" s="11" t="s">
        <v>81</v>
      </c>
      <c r="E40" s="12">
        <f>VLOOKUP($A40,'Top4 OTP Adjusted RAW'!$C:$J,3,FALSE)</f>
        <v>0.81669999999999998</v>
      </c>
      <c r="F40" s="12">
        <f>VLOOKUP($A40,'Top4 OTP Adjusted RAW'!$C:$J,4,FALSE)</f>
        <v>0.88200000000000001</v>
      </c>
      <c r="G40" s="12">
        <f>VLOOKUP($A40,'Top4 OTP Adjusted RAW'!$C:$J,5,FALSE)</f>
        <v>0.77669999999999995</v>
      </c>
      <c r="H40" s="12">
        <f>VLOOKUP($A40,'Top4 OTP Adjusted RAW'!$C:$J,6,FALSE)</f>
        <v>0.81969999999999998</v>
      </c>
      <c r="I40" s="12">
        <f>VLOOKUP($A40,'Top4 OTP Adjusted RAW'!$C:$J,7,FALSE)</f>
        <v>0.75029999999999997</v>
      </c>
      <c r="J40" s="12">
        <f>VLOOKUP($A40,'Top4 OTP Adjusted RAW'!$C:$J,8,FALSE)</f>
        <v>0.58150000000000002</v>
      </c>
    </row>
    <row r="41" spans="1:10" x14ac:dyDescent="0.2">
      <c r="A41">
        <v>45</v>
      </c>
      <c r="B41" s="16" t="s">
        <v>49</v>
      </c>
      <c r="C41" s="15" t="s">
        <v>9</v>
      </c>
      <c r="D41" s="11" t="s">
        <v>81</v>
      </c>
      <c r="E41" s="12">
        <f>VLOOKUP($A41,'Top4 OTP Adjusted RAW'!$C:$J,3,FALSE)</f>
        <v>0.81820000000000004</v>
      </c>
      <c r="F41" s="12">
        <f>VLOOKUP($A41,'Top4 OTP Adjusted RAW'!$C:$J,4,FALSE)</f>
        <v>0.8821</v>
      </c>
      <c r="G41" s="12">
        <f>VLOOKUP($A41,'Top4 OTP Adjusted RAW'!$C:$J,5,FALSE)</f>
        <v>0.76</v>
      </c>
      <c r="H41" s="12">
        <f>VLOOKUP($A41,'Top4 OTP Adjusted RAW'!$C:$J,6,FALSE)</f>
        <v>0.81030000000000002</v>
      </c>
      <c r="I41" s="12">
        <f>VLOOKUP($A41,'Top4 OTP Adjusted RAW'!$C:$J,7,FALSE)</f>
        <v>0.79510000000000003</v>
      </c>
      <c r="J41" s="12">
        <f>VLOOKUP($A41,'Top4 OTP Adjusted RAW'!$C:$J,8,FALSE)</f>
        <v>0.58689999999999998</v>
      </c>
    </row>
    <row r="42" spans="1:10" x14ac:dyDescent="0.2">
      <c r="A42">
        <v>48</v>
      </c>
      <c r="B42" s="16" t="s">
        <v>50</v>
      </c>
      <c r="C42" s="15" t="s">
        <v>9</v>
      </c>
      <c r="D42" s="11" t="s">
        <v>81</v>
      </c>
      <c r="E42" s="12">
        <f>VLOOKUP($A42,'Top4 OTP Adjusted RAW'!$C:$J,3,FALSE)</f>
        <v>0.78349999999999997</v>
      </c>
      <c r="F42" s="12">
        <f>VLOOKUP($A42,'Top4 OTP Adjusted RAW'!$C:$J,4,FALSE)</f>
        <v>0.84240000000000004</v>
      </c>
      <c r="G42" s="12">
        <f>VLOOKUP($A42,'Top4 OTP Adjusted RAW'!$C:$J,5,FALSE)</f>
        <v>0.75139999999999996</v>
      </c>
      <c r="H42" s="12">
        <f>VLOOKUP($A42,'Top4 OTP Adjusted RAW'!$C:$J,6,FALSE)</f>
        <v>0.84850000000000003</v>
      </c>
      <c r="I42" s="12">
        <f>VLOOKUP($A42,'Top4 OTP Adjusted RAW'!$C:$J,7,FALSE)</f>
        <v>0.80930000000000002</v>
      </c>
      <c r="J42" s="12">
        <f>VLOOKUP($A42,'Top4 OTP Adjusted RAW'!$C:$J,8,FALSE)</f>
        <v>0.65239999999999998</v>
      </c>
    </row>
    <row r="43" spans="1:10" x14ac:dyDescent="0.2">
      <c r="A43">
        <v>19</v>
      </c>
      <c r="B43" s="16" t="s">
        <v>51</v>
      </c>
      <c r="C43" s="15" t="s">
        <v>9</v>
      </c>
      <c r="D43" s="11" t="s">
        <v>81</v>
      </c>
      <c r="E43" s="12"/>
      <c r="F43" s="12"/>
      <c r="G43" s="12"/>
      <c r="H43" s="12"/>
      <c r="I43" s="12"/>
      <c r="J43" s="12"/>
    </row>
    <row r="44" spans="1:10" x14ac:dyDescent="0.2">
      <c r="A44">
        <v>16</v>
      </c>
      <c r="B44" s="16" t="s">
        <v>52</v>
      </c>
      <c r="C44" s="15" t="s">
        <v>9</v>
      </c>
      <c r="D44" s="11" t="s">
        <v>81</v>
      </c>
      <c r="E44" s="12">
        <f>VLOOKUP($A44,'Top4 OTP Adjusted RAW'!$C:$J,3,FALSE)</f>
        <v>0.73140000000000005</v>
      </c>
      <c r="F44" s="12">
        <f>VLOOKUP($A44,'Top4 OTP Adjusted RAW'!$C:$J,4,FALSE)</f>
        <v>0.81540000000000001</v>
      </c>
      <c r="G44" s="12">
        <f>VLOOKUP($A44,'Top4 OTP Adjusted RAW'!$C:$J,5,FALSE)</f>
        <v>0.69010000000000005</v>
      </c>
      <c r="H44" s="12">
        <f>VLOOKUP($A44,'Top4 OTP Adjusted RAW'!$C:$J,6,FALSE)</f>
        <v>0.77470000000000006</v>
      </c>
      <c r="I44" s="12">
        <f>VLOOKUP($A44,'Top4 OTP Adjusted RAW'!$C:$J,7,FALSE)</f>
        <v>0.71350000000000002</v>
      </c>
      <c r="J44" s="12">
        <f>VLOOKUP($A44,'Top4 OTP Adjusted RAW'!$C:$J,8,FALSE)</f>
        <v>0.55840000000000001</v>
      </c>
    </row>
    <row r="45" spans="1:10" x14ac:dyDescent="0.2">
      <c r="A45">
        <v>28</v>
      </c>
      <c r="B45" s="16" t="s">
        <v>53</v>
      </c>
      <c r="C45" s="15" t="s">
        <v>9</v>
      </c>
      <c r="D45" s="11" t="s">
        <v>81</v>
      </c>
      <c r="E45" s="12">
        <f>VLOOKUP($A45,'Top4 OTP Adjusted RAW'!$C:$J,3,FALSE)</f>
        <v>0.78149999999999997</v>
      </c>
      <c r="F45" s="12">
        <f>VLOOKUP($A45,'Top4 OTP Adjusted RAW'!$C:$J,4,FALSE)</f>
        <v>0.86019999999999996</v>
      </c>
      <c r="G45" s="12">
        <f>VLOOKUP($A45,'Top4 OTP Adjusted RAW'!$C:$J,5,FALSE)</f>
        <v>0.73029999999999995</v>
      </c>
      <c r="H45" s="12">
        <f>VLOOKUP($A45,'Top4 OTP Adjusted RAW'!$C:$J,6,FALSE)</f>
        <v>0.7863</v>
      </c>
      <c r="I45" s="12">
        <f>VLOOKUP($A45,'Top4 OTP Adjusted RAW'!$C:$J,7,FALSE)</f>
        <v>0.71879999999999999</v>
      </c>
      <c r="J45" s="12">
        <f>VLOOKUP($A45,'Top4 OTP Adjusted RAW'!$C:$J,8,FALSE)</f>
        <v>0.61739999999999995</v>
      </c>
    </row>
    <row r="46" spans="1:10" x14ac:dyDescent="0.2">
      <c r="A46">
        <v>33</v>
      </c>
      <c r="B46" s="16" t="s">
        <v>54</v>
      </c>
      <c r="C46" s="15" t="s">
        <v>9</v>
      </c>
      <c r="D46" s="11" t="s">
        <v>81</v>
      </c>
      <c r="E46" s="12">
        <f>VLOOKUP($A46,'Top4 OTP Adjusted RAW'!$C:$J,3,FALSE)</f>
        <v>0.70579999999999998</v>
      </c>
      <c r="F46" s="12">
        <f>VLOOKUP($A46,'Top4 OTP Adjusted RAW'!$C:$J,4,FALSE)</f>
        <v>0.84799999999999998</v>
      </c>
      <c r="G46" s="12">
        <f>VLOOKUP($A46,'Top4 OTP Adjusted RAW'!$C:$J,5,FALSE)</f>
        <v>0.68600000000000005</v>
      </c>
      <c r="H46" s="12">
        <f>VLOOKUP($A46,'Top4 OTP Adjusted RAW'!$C:$J,6,FALSE)</f>
        <v>0.80189999999999995</v>
      </c>
      <c r="I46" s="12">
        <f>VLOOKUP($A46,'Top4 OTP Adjusted RAW'!$C:$J,7,FALSE)</f>
        <v>0.68579999999999997</v>
      </c>
      <c r="J46" s="12">
        <f>VLOOKUP($A46,'Top4 OTP Adjusted RAW'!$C:$J,8,FALSE)</f>
        <v>0.58699999999999997</v>
      </c>
    </row>
    <row r="47" spans="1:10" x14ac:dyDescent="0.2">
      <c r="A47">
        <v>32</v>
      </c>
      <c r="B47" s="16" t="s">
        <v>55</v>
      </c>
      <c r="C47" s="15" t="s">
        <v>9</v>
      </c>
      <c r="D47" s="11" t="s">
        <v>81</v>
      </c>
      <c r="E47" s="12">
        <f>VLOOKUP($A47,'Top4 OTP Adjusted RAW'!$C:$J,3,FALSE)</f>
        <v>0.75949999999999995</v>
      </c>
      <c r="F47" s="12">
        <f>VLOOKUP($A47,'Top4 OTP Adjusted RAW'!$C:$J,4,FALSE)</f>
        <v>0.84840000000000004</v>
      </c>
      <c r="G47" s="12">
        <f>VLOOKUP($A47,'Top4 OTP Adjusted RAW'!$C:$J,5,FALSE)</f>
        <v>0.7429</v>
      </c>
      <c r="H47" s="12">
        <f>VLOOKUP($A47,'Top4 OTP Adjusted RAW'!$C:$J,6,FALSE)</f>
        <v>0.8266</v>
      </c>
      <c r="I47" s="12">
        <f>VLOOKUP($A47,'Top4 OTP Adjusted RAW'!$C:$J,7,FALSE)</f>
        <v>0.74980000000000002</v>
      </c>
      <c r="J47" s="12">
        <f>VLOOKUP($A47,'Top4 OTP Adjusted RAW'!$C:$J,8,FALSE)</f>
        <v>0.55289999999999995</v>
      </c>
    </row>
    <row r="49" spans="2:2" x14ac:dyDescent="0.2">
      <c r="B49" s="21"/>
    </row>
    <row r="50" spans="2:2" x14ac:dyDescent="0.2">
      <c r="B50" s="21"/>
    </row>
    <row r="51" spans="2:2" x14ac:dyDescent="0.2">
      <c r="B51" s="24"/>
    </row>
  </sheetData>
  <sheetProtection algorithmName="SHA-512" hashValue="dLUJtqD+OfO/L2xrszOwEf62o69txnP9SQkYNRZ3eIjmPERFTxQ00+240nctPFSIuMd0rlLX1ciQNRU1jzaANg==" saltValue="gnLBr+3mSuKAxy3M86mHDg==" spinCount="100000" sheet="1" objects="1" scenarios="1"/>
  <conditionalFormatting sqref="E2:E47">
    <cfRule type="cellIs" dxfId="2" priority="2" stopIfTrue="1" operator="greaterThan">
      <formula>$E$1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F757-A5AC-44B9-A55F-A556F2FEA3F9}">
  <dimension ref="A1:J44"/>
  <sheetViews>
    <sheetView topLeftCell="A22" workbookViewId="0">
      <selection activeCell="I48" sqref="I48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10" width="12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66</v>
      </c>
      <c r="B2" t="s">
        <v>36</v>
      </c>
      <c r="C2">
        <v>35</v>
      </c>
      <c r="D2" t="s">
        <v>66</v>
      </c>
      <c r="E2" s="25">
        <v>0.91569999999999996</v>
      </c>
      <c r="F2" s="25">
        <v>0.92600000000000005</v>
      </c>
      <c r="G2" s="25">
        <v>0.86739999999999995</v>
      </c>
      <c r="H2" s="25">
        <v>0.93079999999999996</v>
      </c>
      <c r="I2" s="25">
        <v>0.88849999999999996</v>
      </c>
      <c r="J2" s="25">
        <v>0.78320000000000001</v>
      </c>
    </row>
    <row r="3" spans="1:10" x14ac:dyDescent="0.2">
      <c r="A3" t="s">
        <v>66</v>
      </c>
      <c r="B3" t="s">
        <v>79</v>
      </c>
      <c r="C3">
        <v>39</v>
      </c>
      <c r="D3" t="s">
        <v>66</v>
      </c>
      <c r="E3" s="25">
        <v>0.88770000000000004</v>
      </c>
      <c r="F3" s="25">
        <v>0.93710000000000004</v>
      </c>
      <c r="G3" s="25">
        <v>0.89059999999999995</v>
      </c>
      <c r="H3" s="25">
        <v>0.90700000000000003</v>
      </c>
      <c r="I3" s="25">
        <v>0.85009999999999997</v>
      </c>
      <c r="J3" s="25">
        <v>0.70679999999999998</v>
      </c>
    </row>
    <row r="4" spans="1:10" x14ac:dyDescent="0.2">
      <c r="A4" t="s">
        <v>68</v>
      </c>
      <c r="B4" t="s">
        <v>44</v>
      </c>
      <c r="C4">
        <v>18</v>
      </c>
      <c r="D4" t="s">
        <v>68</v>
      </c>
      <c r="E4" s="25">
        <v>0.77229999999999999</v>
      </c>
      <c r="F4" s="25">
        <v>0.85740000000000005</v>
      </c>
      <c r="G4" s="25">
        <v>0.73250000000000004</v>
      </c>
      <c r="H4" s="25">
        <v>0.80020000000000002</v>
      </c>
      <c r="I4" s="25">
        <v>0.8115</v>
      </c>
      <c r="J4" s="25">
        <v>0.54300000000000004</v>
      </c>
    </row>
    <row r="5" spans="1:10" x14ac:dyDescent="0.2">
      <c r="A5" t="s">
        <v>68</v>
      </c>
      <c r="B5" t="s">
        <v>42</v>
      </c>
      <c r="C5">
        <v>27</v>
      </c>
      <c r="D5" t="s">
        <v>68</v>
      </c>
      <c r="E5" s="25">
        <v>0.75029999999999997</v>
      </c>
      <c r="F5" s="25">
        <v>0.87860000000000005</v>
      </c>
      <c r="G5" s="25">
        <v>0.69969999999999999</v>
      </c>
      <c r="H5" s="25">
        <v>0.81830000000000003</v>
      </c>
      <c r="I5" s="25">
        <v>0.67120000000000002</v>
      </c>
      <c r="J5" s="25">
        <v>0.61850000000000005</v>
      </c>
    </row>
    <row r="6" spans="1:10" x14ac:dyDescent="0.2">
      <c r="A6" t="s">
        <v>66</v>
      </c>
      <c r="B6" t="s">
        <v>12</v>
      </c>
      <c r="C6">
        <v>47</v>
      </c>
      <c r="D6" t="s">
        <v>66</v>
      </c>
      <c r="E6" s="25">
        <v>0.9002</v>
      </c>
      <c r="F6" s="25">
        <v>0.91610000000000003</v>
      </c>
      <c r="G6" s="25">
        <v>0.82550000000000001</v>
      </c>
      <c r="H6" s="25">
        <v>0.90769999999999995</v>
      </c>
      <c r="I6" s="25">
        <v>0.87590000000000001</v>
      </c>
      <c r="J6" s="25">
        <v>0.74560000000000004</v>
      </c>
    </row>
    <row r="7" spans="1:10" x14ac:dyDescent="0.2">
      <c r="A7" t="s">
        <v>66</v>
      </c>
      <c r="B7" t="s">
        <v>78</v>
      </c>
      <c r="C7">
        <v>7</v>
      </c>
      <c r="D7" t="s">
        <v>66</v>
      </c>
      <c r="E7" s="25">
        <v>0.89990000000000003</v>
      </c>
      <c r="F7" s="25">
        <v>0.93210000000000004</v>
      </c>
      <c r="G7" s="25">
        <v>0.89249999999999996</v>
      </c>
      <c r="H7" s="25">
        <v>0.9052</v>
      </c>
      <c r="I7" s="25">
        <v>0.86599999999999999</v>
      </c>
      <c r="J7" s="25">
        <v>0.69610000000000005</v>
      </c>
    </row>
    <row r="8" spans="1:10" x14ac:dyDescent="0.2">
      <c r="A8" t="s">
        <v>68</v>
      </c>
      <c r="B8" t="s">
        <v>48</v>
      </c>
      <c r="C8">
        <v>25</v>
      </c>
      <c r="D8" t="s">
        <v>68</v>
      </c>
      <c r="E8" s="25">
        <v>0.81669999999999998</v>
      </c>
      <c r="F8" s="25">
        <v>0.88200000000000001</v>
      </c>
      <c r="G8" s="25">
        <v>0.77669999999999995</v>
      </c>
      <c r="H8" s="25">
        <v>0.81969999999999998</v>
      </c>
      <c r="I8" s="25">
        <v>0.75029999999999997</v>
      </c>
      <c r="J8" s="25">
        <v>0.58150000000000002</v>
      </c>
    </row>
    <row r="9" spans="1:10" x14ac:dyDescent="0.2">
      <c r="A9" t="s">
        <v>68</v>
      </c>
      <c r="B9" t="s">
        <v>38</v>
      </c>
      <c r="C9">
        <v>67</v>
      </c>
      <c r="D9" t="s">
        <v>68</v>
      </c>
      <c r="E9" s="25">
        <v>0.95669999999999999</v>
      </c>
      <c r="F9" s="25">
        <v>0.96819999999999995</v>
      </c>
      <c r="G9" s="25">
        <v>0.94359999999999999</v>
      </c>
      <c r="H9" s="25">
        <v>0.94540000000000002</v>
      </c>
      <c r="I9" s="25">
        <v>0.96279999999999999</v>
      </c>
      <c r="J9" s="25">
        <v>0.75960000000000005</v>
      </c>
    </row>
    <row r="10" spans="1:10" x14ac:dyDescent="0.2">
      <c r="A10" t="s">
        <v>68</v>
      </c>
      <c r="B10" t="s">
        <v>31</v>
      </c>
      <c r="C10">
        <v>20</v>
      </c>
      <c r="D10" t="s">
        <v>68</v>
      </c>
      <c r="E10" s="25">
        <v>0.86550000000000005</v>
      </c>
      <c r="F10" s="25">
        <v>0.88319999999999999</v>
      </c>
      <c r="G10" s="25">
        <v>0.84489999999999998</v>
      </c>
      <c r="H10" s="25">
        <v>0.86209999999999998</v>
      </c>
      <c r="I10" s="25">
        <v>0.86950000000000005</v>
      </c>
      <c r="J10" s="25">
        <v>0.71860000000000002</v>
      </c>
    </row>
    <row r="11" spans="1:10" x14ac:dyDescent="0.2">
      <c r="A11" t="s">
        <v>68</v>
      </c>
      <c r="B11" t="s">
        <v>75</v>
      </c>
      <c r="C11">
        <v>1</v>
      </c>
      <c r="D11" t="s">
        <v>68</v>
      </c>
      <c r="E11" s="25">
        <v>0.87990000000000002</v>
      </c>
      <c r="F11" s="25">
        <v>0.91069999999999995</v>
      </c>
      <c r="G11" s="25">
        <v>0.85760000000000003</v>
      </c>
      <c r="H11" s="25">
        <v>0.88329999999999997</v>
      </c>
      <c r="I11" s="25">
        <v>0.88919999999999999</v>
      </c>
      <c r="J11" s="25">
        <v>0.71640000000000004</v>
      </c>
    </row>
    <row r="12" spans="1:10" x14ac:dyDescent="0.2">
      <c r="A12" t="s">
        <v>66</v>
      </c>
      <c r="B12" t="s">
        <v>76</v>
      </c>
      <c r="C12">
        <v>12</v>
      </c>
      <c r="D12" t="s">
        <v>66</v>
      </c>
      <c r="E12" s="25">
        <v>0.90229999999999999</v>
      </c>
      <c r="F12" s="25">
        <v>0.92720000000000002</v>
      </c>
      <c r="G12" s="25">
        <v>0.86329999999999996</v>
      </c>
      <c r="H12" s="25">
        <v>0.93069999999999997</v>
      </c>
      <c r="I12" s="25">
        <v>0.89480000000000004</v>
      </c>
      <c r="J12" s="25">
        <v>0.74319999999999997</v>
      </c>
    </row>
    <row r="13" spans="1:10" x14ac:dyDescent="0.2">
      <c r="A13" t="s">
        <v>66</v>
      </c>
      <c r="B13" t="s">
        <v>77</v>
      </c>
      <c r="C13">
        <v>23</v>
      </c>
      <c r="D13" t="s">
        <v>66</v>
      </c>
      <c r="E13" s="25">
        <v>0.86209999999999998</v>
      </c>
      <c r="F13" s="25">
        <v>0.88829999999999998</v>
      </c>
      <c r="G13" s="25">
        <v>0.83130000000000004</v>
      </c>
      <c r="H13" s="25">
        <v>0.88570000000000004</v>
      </c>
      <c r="I13" s="25">
        <v>0.85489999999999999</v>
      </c>
      <c r="J13" s="25">
        <v>0.72189999999999999</v>
      </c>
    </row>
    <row r="14" spans="1:10" x14ac:dyDescent="0.2">
      <c r="A14" t="s">
        <v>66</v>
      </c>
      <c r="B14" t="s">
        <v>74</v>
      </c>
      <c r="C14">
        <v>45</v>
      </c>
      <c r="D14" t="s">
        <v>66</v>
      </c>
      <c r="E14" s="25">
        <v>0.81820000000000004</v>
      </c>
      <c r="F14" s="25">
        <v>0.8821</v>
      </c>
      <c r="G14" s="25">
        <v>0.76</v>
      </c>
      <c r="H14" s="25">
        <v>0.81030000000000002</v>
      </c>
      <c r="I14" s="25">
        <v>0.79510000000000003</v>
      </c>
      <c r="J14" s="25">
        <v>0.58689999999999998</v>
      </c>
    </row>
    <row r="15" spans="1:10" x14ac:dyDescent="0.2">
      <c r="A15" t="s">
        <v>66</v>
      </c>
      <c r="B15" t="s">
        <v>19</v>
      </c>
      <c r="C15">
        <v>66</v>
      </c>
      <c r="D15" t="s">
        <v>66</v>
      </c>
      <c r="E15" s="25">
        <v>0.86180000000000001</v>
      </c>
      <c r="F15" s="25">
        <v>0.87649999999999995</v>
      </c>
      <c r="G15" s="25">
        <v>0.81830000000000003</v>
      </c>
      <c r="H15" s="25">
        <v>0.87329999999999997</v>
      </c>
      <c r="I15" s="25">
        <v>0.8246</v>
      </c>
      <c r="J15" s="25">
        <v>0.72629999999999995</v>
      </c>
    </row>
    <row r="16" spans="1:10" x14ac:dyDescent="0.2">
      <c r="A16" t="s">
        <v>66</v>
      </c>
      <c r="B16" t="s">
        <v>55</v>
      </c>
      <c r="C16">
        <v>32</v>
      </c>
      <c r="D16" t="s">
        <v>66</v>
      </c>
      <c r="E16" s="25">
        <v>0.75949999999999995</v>
      </c>
      <c r="F16" s="25">
        <v>0.84840000000000004</v>
      </c>
      <c r="G16" s="25">
        <v>0.7429</v>
      </c>
      <c r="H16" s="25">
        <v>0.8266</v>
      </c>
      <c r="I16" s="25">
        <v>0.74980000000000002</v>
      </c>
      <c r="J16" s="25">
        <v>0.55289999999999995</v>
      </c>
    </row>
    <row r="17" spans="1:10" x14ac:dyDescent="0.2">
      <c r="A17" t="s">
        <v>68</v>
      </c>
      <c r="B17" t="s">
        <v>26</v>
      </c>
      <c r="C17">
        <v>29</v>
      </c>
      <c r="D17" t="s">
        <v>68</v>
      </c>
      <c r="E17" s="25">
        <v>0.90769999999999995</v>
      </c>
      <c r="F17" s="25">
        <v>0.93240000000000001</v>
      </c>
      <c r="G17" s="25">
        <v>0.86170000000000002</v>
      </c>
      <c r="H17" s="25">
        <v>0.91679999999999995</v>
      </c>
      <c r="I17" s="25">
        <v>0.88870000000000005</v>
      </c>
      <c r="J17" s="25">
        <v>0.79490000000000005</v>
      </c>
    </row>
    <row r="18" spans="1:10" x14ac:dyDescent="0.2">
      <c r="A18" t="s">
        <v>66</v>
      </c>
      <c r="B18" t="s">
        <v>21</v>
      </c>
      <c r="C18">
        <v>9</v>
      </c>
      <c r="D18" t="s">
        <v>66</v>
      </c>
      <c r="E18" s="25">
        <v>0.94740000000000002</v>
      </c>
      <c r="F18" s="25">
        <v>0.9637</v>
      </c>
      <c r="G18" s="25">
        <v>0.90869999999999995</v>
      </c>
      <c r="H18" s="25">
        <v>0.96679999999999999</v>
      </c>
      <c r="I18" s="25">
        <v>0.95350000000000001</v>
      </c>
      <c r="J18" s="25">
        <v>0.83860000000000001</v>
      </c>
    </row>
    <row r="19" spans="1:10" x14ac:dyDescent="0.2">
      <c r="A19" t="s">
        <v>66</v>
      </c>
      <c r="B19" t="s">
        <v>41</v>
      </c>
      <c r="C19">
        <v>63</v>
      </c>
      <c r="D19" t="s">
        <v>66</v>
      </c>
      <c r="E19" s="25">
        <v>0.73309999999999997</v>
      </c>
      <c r="F19" s="25">
        <v>0.88329999999999997</v>
      </c>
      <c r="G19" s="25">
        <v>0.80210000000000004</v>
      </c>
      <c r="H19" s="25">
        <v>0.70660000000000001</v>
      </c>
      <c r="I19" s="25">
        <v>0.79920000000000002</v>
      </c>
      <c r="J19" s="25">
        <v>0.53959999999999997</v>
      </c>
    </row>
    <row r="20" spans="1:10" x14ac:dyDescent="0.2">
      <c r="A20" t="s">
        <v>70</v>
      </c>
      <c r="B20" t="s">
        <v>69</v>
      </c>
      <c r="C20">
        <v>37</v>
      </c>
      <c r="D20" t="s">
        <v>70</v>
      </c>
      <c r="E20" s="25">
        <v>0.91830000000000001</v>
      </c>
      <c r="F20" s="25">
        <v>0.93530000000000002</v>
      </c>
      <c r="G20" s="25">
        <v>0.86429999999999996</v>
      </c>
      <c r="H20" s="25">
        <v>0.94579999999999997</v>
      </c>
      <c r="I20" s="25">
        <v>0.9304</v>
      </c>
      <c r="J20" s="25">
        <v>0.78690000000000004</v>
      </c>
    </row>
    <row r="21" spans="1:10" x14ac:dyDescent="0.2">
      <c r="A21" t="s">
        <v>66</v>
      </c>
      <c r="B21" t="s">
        <v>67</v>
      </c>
      <c r="C21">
        <v>46</v>
      </c>
      <c r="D21" t="s">
        <v>66</v>
      </c>
      <c r="E21" s="25">
        <v>0.87119999999999997</v>
      </c>
      <c r="F21" s="25">
        <v>0.88490000000000002</v>
      </c>
      <c r="G21" s="25">
        <v>0.80430000000000001</v>
      </c>
      <c r="H21" s="25">
        <v>0.88949999999999996</v>
      </c>
      <c r="I21" s="25">
        <v>0.8538</v>
      </c>
      <c r="J21" s="25">
        <v>0.66859999999999997</v>
      </c>
    </row>
    <row r="22" spans="1:10" x14ac:dyDescent="0.2">
      <c r="A22" t="s">
        <v>66</v>
      </c>
      <c r="B22" t="s">
        <v>40</v>
      </c>
      <c r="C22">
        <v>4</v>
      </c>
      <c r="D22" t="s">
        <v>66</v>
      </c>
      <c r="E22" s="25">
        <v>0.90939999999999999</v>
      </c>
      <c r="F22" s="25">
        <v>0.92400000000000004</v>
      </c>
      <c r="G22" s="25">
        <v>0.86370000000000002</v>
      </c>
      <c r="H22" s="25">
        <v>0.89710000000000001</v>
      </c>
      <c r="I22" s="25">
        <v>0.87680000000000002</v>
      </c>
      <c r="J22" s="25">
        <v>0.64129999999999998</v>
      </c>
    </row>
    <row r="23" spans="1:10" x14ac:dyDescent="0.2">
      <c r="A23" t="s">
        <v>66</v>
      </c>
      <c r="B23" t="s">
        <v>33</v>
      </c>
      <c r="C23">
        <v>65</v>
      </c>
      <c r="D23" t="s">
        <v>66</v>
      </c>
      <c r="E23" s="25">
        <v>0.90600000000000003</v>
      </c>
      <c r="F23" s="25">
        <v>0.97489999999999999</v>
      </c>
      <c r="G23" s="25">
        <v>0.91090000000000004</v>
      </c>
      <c r="H23" s="25">
        <v>0.92049999999999998</v>
      </c>
      <c r="I23" s="25">
        <v>0.91190000000000004</v>
      </c>
      <c r="J23" s="25">
        <v>0.7742</v>
      </c>
    </row>
    <row r="24" spans="1:10" x14ac:dyDescent="0.2">
      <c r="A24" t="s">
        <v>70</v>
      </c>
      <c r="B24" t="s">
        <v>37</v>
      </c>
      <c r="C24">
        <v>57</v>
      </c>
      <c r="D24" t="s">
        <v>70</v>
      </c>
      <c r="E24" s="25">
        <v>0.91510000000000002</v>
      </c>
      <c r="F24" s="25">
        <v>0.93289999999999995</v>
      </c>
      <c r="G24" s="25">
        <v>0.87560000000000004</v>
      </c>
      <c r="H24" s="25">
        <v>0.92959999999999998</v>
      </c>
      <c r="I24" s="25">
        <v>0.88600000000000001</v>
      </c>
      <c r="J24" s="25">
        <v>0.72740000000000005</v>
      </c>
    </row>
    <row r="25" spans="1:10" x14ac:dyDescent="0.2">
      <c r="A25" t="s">
        <v>70</v>
      </c>
      <c r="B25" t="s">
        <v>71</v>
      </c>
      <c r="C25">
        <v>15</v>
      </c>
      <c r="D25" t="s">
        <v>70</v>
      </c>
      <c r="E25" s="25">
        <v>0.89800000000000002</v>
      </c>
      <c r="F25" s="25">
        <v>0.92549999999999999</v>
      </c>
      <c r="G25" s="25">
        <v>0.88580000000000003</v>
      </c>
      <c r="H25" s="25">
        <v>0.90510000000000002</v>
      </c>
      <c r="I25" s="25">
        <v>0.91359999999999997</v>
      </c>
      <c r="J25" s="25">
        <v>0.47789999999999999</v>
      </c>
    </row>
    <row r="26" spans="1:10" x14ac:dyDescent="0.2">
      <c r="A26" t="s">
        <v>70</v>
      </c>
      <c r="B26" t="s">
        <v>11</v>
      </c>
      <c r="C26">
        <v>5</v>
      </c>
      <c r="D26" t="s">
        <v>70</v>
      </c>
      <c r="E26" s="25">
        <v>0.85419999999999996</v>
      </c>
      <c r="F26" s="25">
        <v>0.88339999999999996</v>
      </c>
      <c r="G26" s="25">
        <v>0.80320000000000003</v>
      </c>
      <c r="H26" s="25">
        <v>0.89039999999999997</v>
      </c>
      <c r="I26" s="25">
        <v>0.88160000000000005</v>
      </c>
      <c r="J26" s="25">
        <v>0.67230000000000001</v>
      </c>
    </row>
    <row r="27" spans="1:10" x14ac:dyDescent="0.2">
      <c r="A27" t="s">
        <v>68</v>
      </c>
      <c r="B27" t="s">
        <v>47</v>
      </c>
      <c r="C27">
        <v>52</v>
      </c>
      <c r="D27" t="s">
        <v>68</v>
      </c>
      <c r="E27" s="25">
        <v>0.74019999999999997</v>
      </c>
      <c r="F27" s="25">
        <v>0.81759999999999999</v>
      </c>
      <c r="G27" s="25">
        <v>0.6794</v>
      </c>
      <c r="H27" s="25">
        <v>0.7782</v>
      </c>
      <c r="I27" s="25">
        <v>0.73040000000000005</v>
      </c>
      <c r="J27" s="25">
        <v>0.55559999999999998</v>
      </c>
    </row>
    <row r="28" spans="1:10" x14ac:dyDescent="0.2">
      <c r="A28" t="s">
        <v>66</v>
      </c>
      <c r="B28" t="s">
        <v>50</v>
      </c>
      <c r="C28">
        <v>48</v>
      </c>
      <c r="D28" t="s">
        <v>66</v>
      </c>
      <c r="E28" s="25">
        <v>0.78349999999999997</v>
      </c>
      <c r="F28" s="25">
        <v>0.84240000000000004</v>
      </c>
      <c r="G28" s="25">
        <v>0.75139999999999996</v>
      </c>
      <c r="H28" s="25">
        <v>0.84850000000000003</v>
      </c>
      <c r="I28" s="25">
        <v>0.80930000000000002</v>
      </c>
      <c r="J28" s="25">
        <v>0.65239999999999998</v>
      </c>
    </row>
    <row r="29" spans="1:10" x14ac:dyDescent="0.2">
      <c r="A29" t="s">
        <v>66</v>
      </c>
      <c r="B29" t="s">
        <v>16</v>
      </c>
      <c r="C29">
        <v>14</v>
      </c>
      <c r="D29" t="s">
        <v>66</v>
      </c>
      <c r="E29" s="25">
        <v>0.93289999999999995</v>
      </c>
      <c r="F29" s="25">
        <v>0.93659999999999999</v>
      </c>
      <c r="G29" s="25">
        <v>0.90839999999999999</v>
      </c>
      <c r="H29" s="25">
        <v>0.94089999999999996</v>
      </c>
      <c r="I29" s="25">
        <v>0.92979999999999996</v>
      </c>
      <c r="J29" s="25">
        <v>0.5292</v>
      </c>
    </row>
    <row r="30" spans="1:10" x14ac:dyDescent="0.2">
      <c r="A30" t="s">
        <v>66</v>
      </c>
      <c r="B30" t="s">
        <v>43</v>
      </c>
      <c r="C30">
        <v>26</v>
      </c>
      <c r="D30" t="s">
        <v>66</v>
      </c>
      <c r="E30" s="25">
        <v>0.74950000000000006</v>
      </c>
      <c r="F30" s="25">
        <v>0.84209999999999996</v>
      </c>
      <c r="G30" s="25">
        <v>0.71560000000000001</v>
      </c>
      <c r="H30" s="25">
        <v>0.79300000000000004</v>
      </c>
      <c r="I30" s="25">
        <v>0.77480000000000004</v>
      </c>
      <c r="J30" s="25">
        <v>0.52</v>
      </c>
    </row>
    <row r="31" spans="1:10" x14ac:dyDescent="0.2">
      <c r="A31" t="s">
        <v>68</v>
      </c>
      <c r="B31" t="s">
        <v>46</v>
      </c>
      <c r="C31">
        <v>34</v>
      </c>
      <c r="D31" t="s">
        <v>68</v>
      </c>
      <c r="E31" s="25">
        <v>0.8004</v>
      </c>
      <c r="F31" s="25">
        <v>0.86750000000000005</v>
      </c>
      <c r="G31" s="25">
        <v>0.77470000000000006</v>
      </c>
      <c r="H31" s="25">
        <v>0.82920000000000005</v>
      </c>
      <c r="I31" s="25">
        <v>0.76329999999999998</v>
      </c>
      <c r="J31" s="25">
        <v>0.59419999999999995</v>
      </c>
    </row>
    <row r="32" spans="1:10" x14ac:dyDescent="0.2">
      <c r="A32" t="s">
        <v>66</v>
      </c>
      <c r="B32" t="s">
        <v>27</v>
      </c>
      <c r="C32">
        <v>21</v>
      </c>
      <c r="D32" t="s">
        <v>66</v>
      </c>
      <c r="E32" s="25">
        <v>0.93489999999999995</v>
      </c>
      <c r="F32" s="25">
        <v>0.95069999999999999</v>
      </c>
      <c r="G32" s="25">
        <v>0.91390000000000005</v>
      </c>
      <c r="H32" s="25">
        <v>0.94889999999999997</v>
      </c>
      <c r="I32" s="25">
        <v>0.93069999999999997</v>
      </c>
      <c r="J32" s="25">
        <v>0.57499999999999996</v>
      </c>
    </row>
    <row r="33" spans="1:10" x14ac:dyDescent="0.2">
      <c r="A33" t="s">
        <v>68</v>
      </c>
      <c r="B33" t="s">
        <v>52</v>
      </c>
      <c r="C33">
        <v>16</v>
      </c>
      <c r="D33" t="s">
        <v>68</v>
      </c>
      <c r="E33" s="25">
        <v>0.73140000000000005</v>
      </c>
      <c r="F33" s="25">
        <v>0.81540000000000001</v>
      </c>
      <c r="G33" s="25">
        <v>0.69010000000000005</v>
      </c>
      <c r="H33" s="25">
        <v>0.77470000000000006</v>
      </c>
      <c r="I33" s="25">
        <v>0.71350000000000002</v>
      </c>
      <c r="J33" s="25">
        <v>0.55840000000000001</v>
      </c>
    </row>
    <row r="34" spans="1:10" x14ac:dyDescent="0.2">
      <c r="A34" t="s">
        <v>66</v>
      </c>
      <c r="B34" t="s">
        <v>35</v>
      </c>
      <c r="C34">
        <v>56</v>
      </c>
      <c r="D34" t="s">
        <v>66</v>
      </c>
      <c r="E34" s="25">
        <v>0.84379999999999999</v>
      </c>
      <c r="F34" s="25">
        <v>0.90339999999999998</v>
      </c>
      <c r="G34" s="25">
        <v>0.79469999999999996</v>
      </c>
      <c r="H34" s="25">
        <v>0.87519999999999998</v>
      </c>
      <c r="I34" s="25">
        <v>0.80030000000000001</v>
      </c>
      <c r="J34" s="25">
        <v>0.67759999999999998</v>
      </c>
    </row>
    <row r="35" spans="1:10" x14ac:dyDescent="0.2">
      <c r="A35" t="s">
        <v>70</v>
      </c>
      <c r="B35" t="s">
        <v>73</v>
      </c>
      <c r="C35">
        <v>3</v>
      </c>
      <c r="D35" t="s">
        <v>70</v>
      </c>
      <c r="E35" s="25">
        <v>0.89929999999999999</v>
      </c>
      <c r="F35" s="25">
        <v>0.90359999999999996</v>
      </c>
      <c r="G35" s="25">
        <v>0.88829999999999998</v>
      </c>
      <c r="H35" s="25">
        <v>0.87780000000000002</v>
      </c>
      <c r="I35" s="25">
        <v>0.88029999999999997</v>
      </c>
      <c r="J35" s="25">
        <v>0.70030000000000003</v>
      </c>
    </row>
    <row r="36" spans="1:10" x14ac:dyDescent="0.2">
      <c r="A36" t="s">
        <v>70</v>
      </c>
      <c r="B36" t="s">
        <v>20</v>
      </c>
      <c r="C36">
        <v>36</v>
      </c>
      <c r="D36" t="s">
        <v>70</v>
      </c>
      <c r="E36" s="25">
        <v>0.90059999999999996</v>
      </c>
      <c r="F36" s="25">
        <v>0.93859999999999999</v>
      </c>
      <c r="G36" s="25">
        <v>0.85599999999999998</v>
      </c>
      <c r="H36" s="25">
        <v>0.88570000000000004</v>
      </c>
      <c r="I36" s="25">
        <v>0.88870000000000005</v>
      </c>
      <c r="J36" s="25">
        <v>0.72140000000000004</v>
      </c>
    </row>
    <row r="37" spans="1:10" x14ac:dyDescent="0.2">
      <c r="A37" t="s">
        <v>70</v>
      </c>
      <c r="B37" t="s">
        <v>54</v>
      </c>
      <c r="C37">
        <v>33</v>
      </c>
      <c r="D37" t="s">
        <v>70</v>
      </c>
      <c r="E37" s="25">
        <v>0.70579999999999998</v>
      </c>
      <c r="F37" s="25">
        <v>0.84799999999999998</v>
      </c>
      <c r="G37" s="25">
        <v>0.68600000000000005</v>
      </c>
      <c r="H37" s="25">
        <v>0.80189999999999995</v>
      </c>
      <c r="I37" s="25">
        <v>0.68579999999999997</v>
      </c>
      <c r="J37" s="25">
        <v>0.58699999999999997</v>
      </c>
    </row>
    <row r="38" spans="1:10" x14ac:dyDescent="0.2">
      <c r="A38" t="s">
        <v>66</v>
      </c>
      <c r="B38" t="s">
        <v>32</v>
      </c>
      <c r="C38">
        <v>41</v>
      </c>
      <c r="D38" t="s">
        <v>66</v>
      </c>
      <c r="E38" s="25">
        <v>0.87519999999999998</v>
      </c>
      <c r="F38" s="25">
        <v>0.90380000000000005</v>
      </c>
      <c r="G38" s="25">
        <v>0.8155</v>
      </c>
      <c r="H38" s="25">
        <v>0.88439999999999996</v>
      </c>
      <c r="I38" s="25">
        <v>0.8669</v>
      </c>
      <c r="J38" s="25">
        <v>0.67269999999999996</v>
      </c>
    </row>
    <row r="39" spans="1:10" x14ac:dyDescent="0.2">
      <c r="A39" t="s">
        <v>66</v>
      </c>
      <c r="B39" t="s">
        <v>13</v>
      </c>
      <c r="C39">
        <v>50</v>
      </c>
      <c r="D39" t="s">
        <v>66</v>
      </c>
      <c r="E39" s="25">
        <v>0.90269999999999995</v>
      </c>
      <c r="F39" s="25">
        <v>0.90820000000000001</v>
      </c>
      <c r="G39" s="25">
        <v>0.8125</v>
      </c>
      <c r="H39" s="25">
        <v>0.9163</v>
      </c>
      <c r="I39" s="25">
        <v>0.85719999999999996</v>
      </c>
      <c r="J39" s="25">
        <v>0.70830000000000004</v>
      </c>
    </row>
    <row r="40" spans="1:10" x14ac:dyDescent="0.2">
      <c r="A40" t="s">
        <v>66</v>
      </c>
      <c r="B40" t="s">
        <v>53</v>
      </c>
      <c r="C40">
        <v>28</v>
      </c>
      <c r="D40" t="s">
        <v>66</v>
      </c>
      <c r="E40" s="25">
        <v>0.78149999999999997</v>
      </c>
      <c r="F40" s="25">
        <v>0.86019999999999996</v>
      </c>
      <c r="G40" s="25">
        <v>0.73029999999999995</v>
      </c>
      <c r="H40" s="25">
        <v>0.7863</v>
      </c>
      <c r="I40" s="25">
        <v>0.71879999999999999</v>
      </c>
      <c r="J40" s="25">
        <v>0.61739999999999995</v>
      </c>
    </row>
    <row r="41" spans="1:10" x14ac:dyDescent="0.2">
      <c r="A41" t="s">
        <v>68</v>
      </c>
      <c r="B41" t="s">
        <v>45</v>
      </c>
      <c r="C41">
        <v>30</v>
      </c>
      <c r="D41" t="s">
        <v>68</v>
      </c>
      <c r="E41" s="25">
        <v>0.78790000000000004</v>
      </c>
      <c r="F41" s="25">
        <v>0.87429999999999997</v>
      </c>
      <c r="G41" s="25">
        <v>0.77869999999999995</v>
      </c>
      <c r="H41" s="25">
        <v>0.83679999999999999</v>
      </c>
      <c r="I41" s="25">
        <v>0.79930000000000001</v>
      </c>
      <c r="J41" s="25">
        <v>0.65500000000000003</v>
      </c>
    </row>
    <row r="42" spans="1:10" x14ac:dyDescent="0.2">
      <c r="A42" t="s">
        <v>66</v>
      </c>
      <c r="B42" t="s">
        <v>34</v>
      </c>
      <c r="C42">
        <v>22</v>
      </c>
      <c r="D42" t="s">
        <v>66</v>
      </c>
      <c r="E42" s="25">
        <v>0.85329999999999995</v>
      </c>
      <c r="F42" s="25">
        <v>0.9042</v>
      </c>
      <c r="G42" s="25">
        <v>0.82379999999999998</v>
      </c>
      <c r="H42" s="25">
        <v>0.86560000000000004</v>
      </c>
      <c r="I42" s="25">
        <v>0.84830000000000005</v>
      </c>
      <c r="J42" s="25">
        <v>0.69140000000000001</v>
      </c>
    </row>
    <row r="43" spans="1:10" x14ac:dyDescent="0.2">
      <c r="A43" t="s">
        <v>68</v>
      </c>
      <c r="B43" t="s">
        <v>14</v>
      </c>
      <c r="C43">
        <v>51</v>
      </c>
      <c r="D43" t="s">
        <v>68</v>
      </c>
      <c r="E43" s="25">
        <v>0.86680000000000001</v>
      </c>
      <c r="F43" s="25">
        <v>0.91120000000000001</v>
      </c>
      <c r="G43" s="25">
        <v>0.79369999999999996</v>
      </c>
      <c r="H43" s="25">
        <v>0.89290000000000003</v>
      </c>
      <c r="I43" s="25">
        <v>0.87909999999999999</v>
      </c>
      <c r="J43" s="25">
        <v>0.69530000000000003</v>
      </c>
    </row>
    <row r="44" spans="1:10" x14ac:dyDescent="0.2">
      <c r="A44" t="s">
        <v>66</v>
      </c>
      <c r="B44" t="s">
        <v>72</v>
      </c>
      <c r="C44">
        <v>24</v>
      </c>
      <c r="D44" t="s">
        <v>66</v>
      </c>
      <c r="E44" s="25">
        <v>0.91200000000000003</v>
      </c>
      <c r="F44" s="25">
        <v>0.93520000000000003</v>
      </c>
      <c r="G44" s="25">
        <v>0.86599999999999999</v>
      </c>
      <c r="H44" s="25">
        <v>0.92379999999999995</v>
      </c>
      <c r="I44" s="25">
        <v>0.92290000000000005</v>
      </c>
      <c r="J44" s="25">
        <v>0.79710000000000003</v>
      </c>
    </row>
  </sheetData>
  <sheetProtection algorithmName="SHA-512" hashValue="YT2K7tF4bfsPtlHLIyjOtJJIZ7ALK2iI0PQZojObo4FBoCuMJrlY+usGjf1EmX5e5AD8/Q/YuQ/Usu9RpjQk8w==" saltValue="FHAJ/nKDW+pYygr39DISt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25D-9BD4-454D-B213-A51F95668BF6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P29" sqref="P29"/>
    </sheetView>
  </sheetViews>
  <sheetFormatPr defaultColWidth="8.85546875" defaultRowHeight="12.75" x14ac:dyDescent="0.2"/>
  <cols>
    <col min="1" max="1" width="3" hidden="1" customWidth="1"/>
    <col min="2" max="2" width="28.42578125" bestFit="1" customWidth="1"/>
    <col min="3" max="3" width="5.42578125" style="22" customWidth="1"/>
    <col min="4" max="4" width="7.85546875" style="23" bestFit="1" customWidth="1"/>
    <col min="5" max="5" width="13.42578125" style="2" bestFit="1" customWidth="1"/>
    <col min="6" max="6" width="9.140625" customWidth="1"/>
    <col min="7" max="7" width="12" customWidth="1"/>
    <col min="8" max="8" width="10.28515625" bestFit="1" customWidth="1"/>
    <col min="9" max="9" width="13.140625" customWidth="1"/>
    <col min="10" max="10" width="15.7109375" style="5" customWidth="1"/>
    <col min="11" max="11" width="13.8554687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10" t="s">
        <v>8</v>
      </c>
      <c r="C3" s="15"/>
      <c r="D3" s="11" t="s">
        <v>9</v>
      </c>
      <c r="E3" s="11" t="s">
        <v>81</v>
      </c>
      <c r="F3" s="12">
        <f>VLOOKUP($A3,'Top3 OTP Adjusted RAW'!$C:$J,3,FALSE)</f>
        <v>0.81679999999999997</v>
      </c>
      <c r="G3" s="12">
        <f>VLOOKUP($A3,'Top3 OTP Adjusted RAW'!$C:$J,4,FALSE)</f>
        <v>0.84770000000000001</v>
      </c>
      <c r="H3" s="12">
        <f>VLOOKUP($A3,'Top3 OTP Adjusted RAW'!$C:$J,5,FALSE)</f>
        <v>0.79820000000000002</v>
      </c>
      <c r="I3" s="12">
        <f>VLOOKUP($A3,'Top3 OTP Adjusted RAW'!$C:$J,6,FALSE)</f>
        <v>0.79979999999999996</v>
      </c>
      <c r="J3" s="12">
        <f>VLOOKUP($A3,'Top3 OTP Adjusted RAW'!$C:$J,7,FALSE)</f>
        <v>0.80520000000000003</v>
      </c>
      <c r="K3" s="12">
        <f>VLOOKUP($A3,'Top3 OTP Adjusted RAW'!$C:$J,8,FALSE)</f>
        <v>0.59279999999999999</v>
      </c>
    </row>
    <row r="4" spans="1:11" x14ac:dyDescent="0.2">
      <c r="A4">
        <v>5</v>
      </c>
      <c r="B4" s="29" t="s">
        <v>11</v>
      </c>
      <c r="C4" s="15"/>
      <c r="D4" s="11" t="s">
        <v>9</v>
      </c>
      <c r="E4" s="28" t="s">
        <v>81</v>
      </c>
      <c r="F4" s="12">
        <f>VLOOKUP($A4,'Top3 OTP Adjusted RAW'!$C:$J,3,FALSE)</f>
        <v>0.78620000000000001</v>
      </c>
      <c r="G4" s="12">
        <f>VLOOKUP($A4,'Top3 OTP Adjusted RAW'!$C:$J,4,FALSE)</f>
        <v>0.81179999999999997</v>
      </c>
      <c r="H4" s="12">
        <f>VLOOKUP($A4,'Top3 OTP Adjusted RAW'!$C:$J,5,FALSE)</f>
        <v>0.73299999999999998</v>
      </c>
      <c r="I4" s="12">
        <f>VLOOKUP($A4,'Top3 OTP Adjusted RAW'!$C:$J,6,FALSE)</f>
        <v>0.81179999999999997</v>
      </c>
      <c r="J4" s="12">
        <f>VLOOKUP($A4,'Top3 OTP Adjusted RAW'!$C:$J,7,FALSE)</f>
        <v>0.79569999999999996</v>
      </c>
      <c r="K4" s="12">
        <f>VLOOKUP($A4,'Top3 OTP Adjusted RAW'!$C:$J,8,FALSE)</f>
        <v>0.5605</v>
      </c>
    </row>
    <row r="5" spans="1:11" x14ac:dyDescent="0.2">
      <c r="A5">
        <v>47</v>
      </c>
      <c r="B5" s="29" t="s">
        <v>12</v>
      </c>
      <c r="C5" s="15"/>
      <c r="D5" s="11" t="s">
        <v>9</v>
      </c>
      <c r="E5" s="28" t="s">
        <v>81</v>
      </c>
      <c r="F5" s="12">
        <f>VLOOKUP($A5,'Top3 OTP Adjusted RAW'!$C:$J,3,FALSE)</f>
        <v>0.82830000000000004</v>
      </c>
      <c r="G5" s="12">
        <f>VLOOKUP($A5,'Top3 OTP Adjusted RAW'!$C:$J,4,FALSE)</f>
        <v>0.84760000000000002</v>
      </c>
      <c r="H5" s="12">
        <f>VLOOKUP($A5,'Top3 OTP Adjusted RAW'!$C:$J,5,FALSE)</f>
        <v>0.76729999999999998</v>
      </c>
      <c r="I5" s="12">
        <f>VLOOKUP($A5,'Top3 OTP Adjusted RAW'!$C:$J,6,FALSE)</f>
        <v>0.84109999999999996</v>
      </c>
      <c r="J5" s="12">
        <f>VLOOKUP($A5,'Top3 OTP Adjusted RAW'!$C:$J,7,FALSE)</f>
        <v>0.78820000000000001</v>
      </c>
      <c r="K5" s="12">
        <f>VLOOKUP($A5,'Top3 OTP Adjusted RAW'!$C:$J,8,FALSE)</f>
        <v>0.63939999999999997</v>
      </c>
    </row>
    <row r="6" spans="1:11" x14ac:dyDescent="0.2">
      <c r="A6">
        <v>50</v>
      </c>
      <c r="B6" s="29" t="s">
        <v>13</v>
      </c>
      <c r="C6" s="15"/>
      <c r="D6" s="11" t="s">
        <v>9</v>
      </c>
      <c r="E6" s="28" t="s">
        <v>81</v>
      </c>
      <c r="F6" s="12">
        <f>VLOOKUP($A6,'Top3 OTP Adjusted RAW'!$C:$J,3,FALSE)</f>
        <v>0.83530000000000004</v>
      </c>
      <c r="G6" s="12">
        <f>VLOOKUP($A6,'Top3 OTP Adjusted RAW'!$C:$J,4,FALSE)</f>
        <v>0.84940000000000004</v>
      </c>
      <c r="H6" s="12">
        <f>VLOOKUP($A6,'Top3 OTP Adjusted RAW'!$C:$J,5,FALSE)</f>
        <v>0.75380000000000003</v>
      </c>
      <c r="I6" s="12">
        <f>VLOOKUP($A6,'Top3 OTP Adjusted RAW'!$C:$J,6,FALSE)</f>
        <v>0.84619999999999995</v>
      </c>
      <c r="J6" s="12">
        <f>VLOOKUP($A6,'Top3 OTP Adjusted RAW'!$C:$J,7,FALSE)</f>
        <v>0.75860000000000005</v>
      </c>
      <c r="K6" s="12">
        <f>VLOOKUP($A6,'Top3 OTP Adjusted RAW'!$C:$J,8,FALSE)</f>
        <v>0.59670000000000001</v>
      </c>
    </row>
    <row r="7" spans="1:11" x14ac:dyDescent="0.2">
      <c r="A7">
        <v>51</v>
      </c>
      <c r="B7" s="29" t="s">
        <v>14</v>
      </c>
      <c r="C7" s="15"/>
      <c r="D7" s="11" t="s">
        <v>9</v>
      </c>
      <c r="E7" s="28" t="s">
        <v>81</v>
      </c>
      <c r="F7" s="12">
        <f>VLOOKUP($A7,'Top3 OTP Adjusted RAW'!$C:$J,3,FALSE)</f>
        <v>0.79930000000000001</v>
      </c>
      <c r="G7" s="12">
        <f>VLOOKUP($A7,'Top3 OTP Adjusted RAW'!$C:$J,4,FALSE)</f>
        <v>0.85140000000000005</v>
      </c>
      <c r="H7" s="12">
        <f>VLOOKUP($A7,'Top3 OTP Adjusted RAW'!$C:$J,5,FALSE)</f>
        <v>0.71360000000000001</v>
      </c>
      <c r="I7" s="12">
        <f>VLOOKUP($A7,'Top3 OTP Adjusted RAW'!$C:$J,6,FALSE)</f>
        <v>0.82050000000000001</v>
      </c>
      <c r="J7" s="12">
        <f>VLOOKUP($A7,'Top3 OTP Adjusted RAW'!$C:$J,7,FALSE)</f>
        <v>0.77569999999999995</v>
      </c>
      <c r="K7" s="12">
        <f>VLOOKUP($A7,'Top3 OTP Adjusted RAW'!$C:$J,8,FALSE)</f>
        <v>0.60009999999999997</v>
      </c>
    </row>
    <row r="8" spans="1:11" x14ac:dyDescent="0.2">
      <c r="A8">
        <v>46</v>
      </c>
      <c r="B8" s="29" t="s">
        <v>15</v>
      </c>
      <c r="C8" s="15"/>
      <c r="D8" s="11" t="s">
        <v>9</v>
      </c>
      <c r="E8" s="28" t="s">
        <v>81</v>
      </c>
      <c r="F8" s="12">
        <f>VLOOKUP($A8,'Top3 OTP Adjusted RAW'!$C:$J,3,FALSE)</f>
        <v>0.79390000000000005</v>
      </c>
      <c r="G8" s="12">
        <f>VLOOKUP($A8,'Top3 OTP Adjusted RAW'!$C:$J,4,FALSE)</f>
        <v>0.81040000000000001</v>
      </c>
      <c r="H8" s="12">
        <f>VLOOKUP($A8,'Top3 OTP Adjusted RAW'!$C:$J,5,FALSE)</f>
        <v>0.73729999999999996</v>
      </c>
      <c r="I8" s="12">
        <f>VLOOKUP($A8,'Top3 OTP Adjusted RAW'!$C:$J,6,FALSE)</f>
        <v>0.79649999999999999</v>
      </c>
      <c r="J8" s="12">
        <f>VLOOKUP($A8,'Top3 OTP Adjusted RAW'!$C:$J,7,FALSE)</f>
        <v>0.75649999999999995</v>
      </c>
      <c r="K8" s="12">
        <f>VLOOKUP($A8,'Top3 OTP Adjusted RAW'!$C:$J,8,FALSE)</f>
        <v>0.53549999999999998</v>
      </c>
    </row>
    <row r="9" spans="1:11" x14ac:dyDescent="0.2">
      <c r="A9">
        <v>14</v>
      </c>
      <c r="B9" s="29" t="s">
        <v>16</v>
      </c>
      <c r="C9" s="15"/>
      <c r="D9" s="11" t="s">
        <v>9</v>
      </c>
      <c r="E9" s="28" t="s">
        <v>81</v>
      </c>
      <c r="F9" s="12">
        <f>VLOOKUP($A9,'Top3 OTP Adjusted RAW'!$C:$J,3,FALSE)</f>
        <v>0.8921</v>
      </c>
      <c r="G9" s="12">
        <f>VLOOKUP($A9,'Top3 OTP Adjusted RAW'!$C:$J,4,FALSE)</f>
        <v>0.88449999999999995</v>
      </c>
      <c r="H9" s="12">
        <f>VLOOKUP($A9,'Top3 OTP Adjusted RAW'!$C:$J,5,FALSE)</f>
        <v>0.85229999999999995</v>
      </c>
      <c r="I9" s="12">
        <f>VLOOKUP($A9,'Top3 OTP Adjusted RAW'!$C:$J,6,FALSE)</f>
        <v>0.87760000000000005</v>
      </c>
      <c r="J9" s="12">
        <f>VLOOKUP($A9,'Top3 OTP Adjusted RAW'!$C:$J,7,FALSE)</f>
        <v>0.86009999999999998</v>
      </c>
      <c r="K9" s="12">
        <f>VLOOKUP($A9,'Top3 OTP Adjusted RAW'!$C:$J,8,FALSE)</f>
        <v>0.47470000000000001</v>
      </c>
    </row>
    <row r="10" spans="1:11" x14ac:dyDescent="0.2">
      <c r="A10">
        <v>12</v>
      </c>
      <c r="B10" s="29" t="s">
        <v>17</v>
      </c>
      <c r="C10" s="15"/>
      <c r="D10" s="11" t="s">
        <v>9</v>
      </c>
      <c r="E10" s="28" t="s">
        <v>81</v>
      </c>
      <c r="F10" s="12">
        <f>VLOOKUP($A10,'Top3 OTP Adjusted RAW'!$C:$J,3,FALSE)</f>
        <v>0.85329999999999995</v>
      </c>
      <c r="G10" s="12">
        <f>VLOOKUP($A10,'Top3 OTP Adjusted RAW'!$C:$J,4,FALSE)</f>
        <v>0.88249999999999995</v>
      </c>
      <c r="H10" s="12">
        <f>VLOOKUP($A10,'Top3 OTP Adjusted RAW'!$C:$J,5,FALSE)</f>
        <v>0.79979999999999996</v>
      </c>
      <c r="I10" s="12">
        <f>VLOOKUP($A10,'Top3 OTP Adjusted RAW'!$C:$J,6,FALSE)</f>
        <v>0.8579</v>
      </c>
      <c r="J10" s="12">
        <f>VLOOKUP($A10,'Top3 OTP Adjusted RAW'!$C:$J,7,FALSE)</f>
        <v>0.82069999999999999</v>
      </c>
      <c r="K10" s="12">
        <f>VLOOKUP($A10,'Top3 OTP Adjusted RAW'!$C:$J,8,FALSE)</f>
        <v>0.63539999999999996</v>
      </c>
    </row>
    <row r="11" spans="1:11" x14ac:dyDescent="0.2">
      <c r="A11">
        <v>37</v>
      </c>
      <c r="B11" s="16" t="s">
        <v>18</v>
      </c>
      <c r="C11" s="15"/>
      <c r="D11" s="11" t="s">
        <v>9</v>
      </c>
      <c r="E11" s="28" t="s">
        <v>81</v>
      </c>
      <c r="F11" s="12">
        <f>VLOOKUP($A11,'Top3 OTP Adjusted RAW'!$C:$J,3,FALSE)</f>
        <v>0.86439999999999995</v>
      </c>
      <c r="G11" s="12">
        <f>VLOOKUP($A11,'Top3 OTP Adjusted RAW'!$C:$J,4,FALSE)</f>
        <v>0.88700000000000001</v>
      </c>
      <c r="H11" s="12">
        <f>VLOOKUP($A11,'Top3 OTP Adjusted RAW'!$C:$J,5,FALSE)</f>
        <v>0.80630000000000002</v>
      </c>
      <c r="I11" s="12">
        <f>VLOOKUP($A11,'Top3 OTP Adjusted RAW'!$C:$J,6,FALSE)</f>
        <v>0.88770000000000004</v>
      </c>
      <c r="J11" s="12">
        <f>VLOOKUP($A11,'Top3 OTP Adjusted RAW'!$C:$J,7,FALSE)</f>
        <v>0.86399999999999999</v>
      </c>
      <c r="K11" s="12">
        <f>VLOOKUP($A11,'Top3 OTP Adjusted RAW'!$C:$J,8,FALSE)</f>
        <v>0.68130000000000002</v>
      </c>
    </row>
    <row r="12" spans="1:11" x14ac:dyDescent="0.2">
      <c r="A12">
        <v>66</v>
      </c>
      <c r="B12" s="16" t="s">
        <v>19</v>
      </c>
      <c r="C12" s="15"/>
      <c r="D12" s="11" t="s">
        <v>9</v>
      </c>
      <c r="E12" s="28" t="s">
        <v>81</v>
      </c>
      <c r="F12" s="12">
        <f>VLOOKUP($A12,'Top3 OTP Adjusted RAW'!$C:$J,3,FALSE)</f>
        <v>0.77449999999999997</v>
      </c>
      <c r="G12" s="12">
        <f>VLOOKUP($A12,'Top3 OTP Adjusted RAW'!$C:$J,4,FALSE)</f>
        <v>0.8085</v>
      </c>
      <c r="H12" s="12">
        <f>VLOOKUP($A12,'Top3 OTP Adjusted RAW'!$C:$J,5,FALSE)</f>
        <v>0.74939999999999996</v>
      </c>
      <c r="I12" s="12">
        <f>VLOOKUP($A12,'Top3 OTP Adjusted RAW'!$C:$J,6,FALSE)</f>
        <v>0.78</v>
      </c>
      <c r="J12" s="12">
        <f>VLOOKUP($A12,'Top3 OTP Adjusted RAW'!$C:$J,7,FALSE)</f>
        <v>0.72719999999999996</v>
      </c>
      <c r="K12" s="12">
        <f>VLOOKUP($A12,'Top3 OTP Adjusted RAW'!$C:$J,8,FALSE)</f>
        <v>0.5968</v>
      </c>
    </row>
    <row r="13" spans="1:11" x14ac:dyDescent="0.2">
      <c r="A13">
        <v>36</v>
      </c>
      <c r="B13" s="16" t="s">
        <v>20</v>
      </c>
      <c r="C13" s="15"/>
      <c r="D13" s="11" t="s">
        <v>9</v>
      </c>
      <c r="E13" s="28" t="s">
        <v>81</v>
      </c>
      <c r="F13" s="12">
        <f>VLOOKUP($A13,'Top3 OTP Adjusted RAW'!$C:$J,3,FALSE)</f>
        <v>0.82620000000000005</v>
      </c>
      <c r="G13" s="12">
        <f>VLOOKUP($A13,'Top3 OTP Adjusted RAW'!$C:$J,4,FALSE)</f>
        <v>0.89059999999999995</v>
      </c>
      <c r="H13" s="12">
        <f>VLOOKUP($A13,'Top3 OTP Adjusted RAW'!$C:$J,5,FALSE)</f>
        <v>0.79149999999999998</v>
      </c>
      <c r="I13" s="12">
        <f>VLOOKUP($A13,'Top3 OTP Adjusted RAW'!$C:$J,6,FALSE)</f>
        <v>0.80169999999999997</v>
      </c>
      <c r="J13" s="12">
        <f>VLOOKUP($A13,'Top3 OTP Adjusted RAW'!$C:$J,7,FALSE)</f>
        <v>0.80269999999999997</v>
      </c>
      <c r="K13" s="12">
        <f>VLOOKUP($A13,'Top3 OTP Adjusted RAW'!$C:$J,8,FALSE)</f>
        <v>0.6139</v>
      </c>
    </row>
    <row r="14" spans="1:11" x14ac:dyDescent="0.2">
      <c r="A14">
        <v>9</v>
      </c>
      <c r="B14" s="16" t="s">
        <v>21</v>
      </c>
      <c r="C14" s="15"/>
      <c r="D14" s="11" t="s">
        <v>9</v>
      </c>
      <c r="E14" s="28" t="s">
        <v>81</v>
      </c>
      <c r="F14" s="12">
        <f>VLOOKUP($A14,'Top3 OTP Adjusted RAW'!$C:$J,3,FALSE)</f>
        <v>0.91349999999999998</v>
      </c>
      <c r="G14" s="12">
        <f>VLOOKUP($A14,'Top3 OTP Adjusted RAW'!$C:$J,4,FALSE)</f>
        <v>0.93710000000000004</v>
      </c>
      <c r="H14" s="12">
        <f>VLOOKUP($A14,'Top3 OTP Adjusted RAW'!$C:$J,5,FALSE)</f>
        <v>0.86509999999999998</v>
      </c>
      <c r="I14" s="12">
        <f>VLOOKUP($A14,'Top3 OTP Adjusted RAW'!$C:$J,6,FALSE)</f>
        <v>0.92330000000000001</v>
      </c>
      <c r="J14" s="12">
        <f>VLOOKUP($A14,'Top3 OTP Adjusted RAW'!$C:$J,7,FALSE)</f>
        <v>0.90839999999999999</v>
      </c>
      <c r="K14" s="12">
        <f>VLOOKUP($A14,'Top3 OTP Adjusted RAW'!$C:$J,8,FALSE)</f>
        <v>0.75019999999999998</v>
      </c>
    </row>
    <row r="15" spans="1:11" x14ac:dyDescent="0.2">
      <c r="A15">
        <v>40</v>
      </c>
      <c r="B15" s="17" t="s">
        <v>22</v>
      </c>
      <c r="C15" s="15"/>
      <c r="D15" s="11" t="s">
        <v>9</v>
      </c>
      <c r="E15" s="28" t="s">
        <v>81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23</v>
      </c>
      <c r="C16" s="15"/>
      <c r="D16" s="11" t="s">
        <v>9</v>
      </c>
      <c r="E16" s="28" t="s">
        <v>81</v>
      </c>
      <c r="F16" s="12">
        <f>VLOOKUP($A16,'Top3 OTP Adjusted RAW'!$C:$J,3,FALSE)</f>
        <v>0.83240000000000003</v>
      </c>
      <c r="G16" s="12">
        <f>VLOOKUP($A16,'Top3 OTP Adjusted RAW'!$C:$J,4,FALSE)</f>
        <v>0.83260000000000001</v>
      </c>
      <c r="H16" s="12">
        <f>VLOOKUP($A16,'Top3 OTP Adjusted RAW'!$C:$J,5,FALSE)</f>
        <v>0.82779999999999998</v>
      </c>
      <c r="I16" s="12">
        <f>VLOOKUP($A16,'Top3 OTP Adjusted RAW'!$C:$J,6,FALSE)</f>
        <v>0.81569999999999998</v>
      </c>
      <c r="J16" s="12">
        <f>VLOOKUP($A16,'Top3 OTP Adjusted RAW'!$C:$J,7,FALSE)</f>
        <v>0.81189999999999996</v>
      </c>
      <c r="K16" s="12">
        <f>VLOOKUP($A16,'Top3 OTP Adjusted RAW'!$C:$J,8,FALSE)</f>
        <v>0.6038</v>
      </c>
    </row>
    <row r="17" spans="1:11" x14ac:dyDescent="0.2">
      <c r="A17">
        <v>7</v>
      </c>
      <c r="B17" s="17" t="s">
        <v>24</v>
      </c>
      <c r="C17" s="15"/>
      <c r="D17" s="11" t="s">
        <v>9</v>
      </c>
      <c r="E17" s="28" t="s">
        <v>81</v>
      </c>
      <c r="F17" s="12">
        <f>VLOOKUP($A17,'Top3 OTP Adjusted RAW'!$C:$J,3,FALSE)</f>
        <v>0.83420000000000005</v>
      </c>
      <c r="G17" s="12">
        <f>VLOOKUP($A17,'Top3 OTP Adjusted RAW'!$C:$J,4,FALSE)</f>
        <v>0.87219999999999998</v>
      </c>
      <c r="H17" s="12">
        <f>VLOOKUP($A17,'Top3 OTP Adjusted RAW'!$C:$J,5,FALSE)</f>
        <v>0.84770000000000001</v>
      </c>
      <c r="I17" s="12">
        <f>VLOOKUP($A17,'Top3 OTP Adjusted RAW'!$C:$J,6,FALSE)</f>
        <v>0.82379999999999998</v>
      </c>
      <c r="J17" s="12">
        <f>VLOOKUP($A17,'Top3 OTP Adjusted RAW'!$C:$J,7,FALSE)</f>
        <v>0.76700000000000002</v>
      </c>
      <c r="K17" s="12">
        <f>VLOOKUP($A17,'Top3 OTP Adjusted RAW'!$C:$J,8,FALSE)</f>
        <v>0.57410000000000005</v>
      </c>
    </row>
    <row r="18" spans="1:11" x14ac:dyDescent="0.2">
      <c r="A18">
        <v>15</v>
      </c>
      <c r="B18" s="17" t="s">
        <v>25</v>
      </c>
      <c r="C18" s="15"/>
      <c r="D18" s="11" t="s">
        <v>9</v>
      </c>
      <c r="E18" s="28" t="s">
        <v>81</v>
      </c>
      <c r="F18" s="12">
        <f>VLOOKUP($A18,'Top3 OTP Adjusted RAW'!$C:$J,3,FALSE)</f>
        <v>0.84189999999999998</v>
      </c>
      <c r="G18" s="12">
        <f>VLOOKUP($A18,'Top3 OTP Adjusted RAW'!$C:$J,4,FALSE)</f>
        <v>0.872</v>
      </c>
      <c r="H18" s="12">
        <f>VLOOKUP($A18,'Top3 OTP Adjusted RAW'!$C:$J,5,FALSE)</f>
        <v>0.83230000000000004</v>
      </c>
      <c r="I18" s="12">
        <f>VLOOKUP($A18,'Top3 OTP Adjusted RAW'!$C:$J,6,FALSE)</f>
        <v>0.83599999999999997</v>
      </c>
      <c r="J18" s="12">
        <f>VLOOKUP($A18,'Top3 OTP Adjusted RAW'!$C:$J,7,FALSE)</f>
        <v>0.84450000000000003</v>
      </c>
      <c r="K18" s="12">
        <f>VLOOKUP($A18,'Top3 OTP Adjusted RAW'!$C:$J,8,FALSE)</f>
        <v>0.41810000000000003</v>
      </c>
    </row>
    <row r="19" spans="1:11" x14ac:dyDescent="0.2">
      <c r="A19">
        <v>29</v>
      </c>
      <c r="B19" s="16" t="s">
        <v>26</v>
      </c>
      <c r="C19" s="15"/>
      <c r="D19" s="11" t="s">
        <v>9</v>
      </c>
      <c r="E19" s="28" t="s">
        <v>81</v>
      </c>
      <c r="F19" s="12">
        <f>VLOOKUP($A19,'Top3 OTP Adjusted RAW'!$C:$J,3,FALSE)</f>
        <v>0.84699999999999998</v>
      </c>
      <c r="G19" s="12">
        <f>VLOOKUP($A19,'Top3 OTP Adjusted RAW'!$C:$J,4,FALSE)</f>
        <v>0.89639999999999997</v>
      </c>
      <c r="H19" s="12">
        <f>VLOOKUP($A19,'Top3 OTP Adjusted RAW'!$C:$J,5,FALSE)</f>
        <v>0.79810000000000003</v>
      </c>
      <c r="I19" s="12">
        <f>VLOOKUP($A19,'Top3 OTP Adjusted RAW'!$C:$J,6,FALSE)</f>
        <v>0.85450000000000004</v>
      </c>
      <c r="J19" s="12">
        <f>VLOOKUP($A19,'Top3 OTP Adjusted RAW'!$C:$J,7,FALSE)</f>
        <v>0.81979999999999997</v>
      </c>
      <c r="K19" s="12">
        <f>VLOOKUP($A19,'Top3 OTP Adjusted RAW'!$C:$J,8,FALSE)</f>
        <v>0.7026</v>
      </c>
    </row>
    <row r="20" spans="1:11" x14ac:dyDescent="0.2">
      <c r="A20">
        <v>21</v>
      </c>
      <c r="B20" s="16" t="s">
        <v>27</v>
      </c>
      <c r="C20" s="15"/>
      <c r="D20" s="11" t="s">
        <v>9</v>
      </c>
      <c r="E20" s="28" t="s">
        <v>81</v>
      </c>
      <c r="F20" s="12">
        <f>VLOOKUP($A20,'Top3 OTP Adjusted RAW'!$C:$J,3,FALSE)</f>
        <v>0.88780000000000003</v>
      </c>
      <c r="G20" s="12">
        <f>VLOOKUP($A20,'Top3 OTP Adjusted RAW'!$C:$J,4,FALSE)</f>
        <v>0.91110000000000002</v>
      </c>
      <c r="H20" s="12">
        <f>VLOOKUP($A20,'Top3 OTP Adjusted RAW'!$C:$J,5,FALSE)</f>
        <v>0.86360000000000003</v>
      </c>
      <c r="I20" s="12">
        <f>VLOOKUP($A20,'Top3 OTP Adjusted RAW'!$C:$J,6,FALSE)</f>
        <v>0.89790000000000003</v>
      </c>
      <c r="J20" s="12">
        <f>VLOOKUP($A20,'Top3 OTP Adjusted RAW'!$C:$J,7,FALSE)</f>
        <v>0.86229999999999996</v>
      </c>
      <c r="K20" s="12">
        <f>VLOOKUP($A20,'Top3 OTP Adjusted RAW'!$C:$J,8,FALSE)</f>
        <v>0.52969999999999995</v>
      </c>
    </row>
    <row r="21" spans="1:11" hidden="1" x14ac:dyDescent="0.2">
      <c r="A21">
        <v>54</v>
      </c>
      <c r="B21" s="16" t="s">
        <v>28</v>
      </c>
      <c r="C21" s="15"/>
      <c r="D21" s="11" t="s">
        <v>9</v>
      </c>
      <c r="E21" s="28" t="s">
        <v>81</v>
      </c>
      <c r="F21" s="12" t="e">
        <f>VLOOKUP($A21,'Top3 OTP Adjusted RAW'!$C:$J,3,FALSE)</f>
        <v>#N/A</v>
      </c>
      <c r="G21" s="12" t="e">
        <f>VLOOKUP($A21,'Top3 OTP Adjusted RAW'!$C:$J,4,FALSE)</f>
        <v>#N/A</v>
      </c>
      <c r="H21" s="12" t="e">
        <f>VLOOKUP($A21,'Top3 OTP Adjusted RAW'!$C:$J,5,FALSE)</f>
        <v>#N/A</v>
      </c>
      <c r="I21" s="12" t="e">
        <f>VLOOKUP($A21,'Top3 OTP Adjusted RAW'!$C:$J,6,FALSE)</f>
        <v>#N/A</v>
      </c>
      <c r="J21" s="12" t="e">
        <f>VLOOKUP($A21,'Top3 OTP Adjusted RAW'!$C:$J,7,FALSE)</f>
        <v>#N/A</v>
      </c>
      <c r="K21" s="12" t="e">
        <f>VLOOKUP($A21,'Top3 OTP Adjusted RAW'!$C:$J,8,FALSE)</f>
        <v>#N/A</v>
      </c>
    </row>
    <row r="22" spans="1:11" x14ac:dyDescent="0.2">
      <c r="A22">
        <v>24</v>
      </c>
      <c r="B22" s="17" t="s">
        <v>29</v>
      </c>
      <c r="C22" s="15"/>
      <c r="D22" s="11" t="s">
        <v>9</v>
      </c>
      <c r="E22" s="28" t="s">
        <v>81</v>
      </c>
      <c r="F22" s="12">
        <f>VLOOKUP($A22,'Top3 OTP Adjusted RAW'!$C:$J,3,FALSE)</f>
        <v>0.86299999999999999</v>
      </c>
      <c r="G22" s="12">
        <f>VLOOKUP($A22,'Top3 OTP Adjusted RAW'!$C:$J,4,FALSE)</f>
        <v>0.89710000000000001</v>
      </c>
      <c r="H22" s="12">
        <f>VLOOKUP($A22,'Top3 OTP Adjusted RAW'!$C:$J,5,FALSE)</f>
        <v>0.82730000000000004</v>
      </c>
      <c r="I22" s="12">
        <f>VLOOKUP($A22,'Top3 OTP Adjusted RAW'!$C:$J,6,FALSE)</f>
        <v>0.86009999999999998</v>
      </c>
      <c r="J22" s="12">
        <f>VLOOKUP($A22,'Top3 OTP Adjusted RAW'!$C:$J,7,FALSE)</f>
        <v>0.86899999999999999</v>
      </c>
      <c r="K22" s="12">
        <f>VLOOKUP($A22,'Top3 OTP Adjusted RAW'!$C:$J,8,FALSE)</f>
        <v>0.69540000000000002</v>
      </c>
    </row>
    <row r="23" spans="1:11" x14ac:dyDescent="0.2">
      <c r="A23">
        <v>23</v>
      </c>
      <c r="B23" s="17" t="s">
        <v>30</v>
      </c>
      <c r="C23" s="15"/>
      <c r="D23" s="11" t="s">
        <v>9</v>
      </c>
      <c r="E23" s="28" t="s">
        <v>81</v>
      </c>
      <c r="F23" s="12">
        <f>VLOOKUP($A23,'Top3 OTP Adjusted RAW'!$C:$J,3,FALSE)</f>
        <v>0.78220000000000001</v>
      </c>
      <c r="G23" s="12">
        <f>VLOOKUP($A23,'Top3 OTP Adjusted RAW'!$C:$J,4,FALSE)</f>
        <v>0.83740000000000003</v>
      </c>
      <c r="H23" s="12">
        <f>VLOOKUP($A23,'Top3 OTP Adjusted RAW'!$C:$J,5,FALSE)</f>
        <v>0.74709999999999999</v>
      </c>
      <c r="I23" s="12">
        <f>VLOOKUP($A23,'Top3 OTP Adjusted RAW'!$C:$J,6,FALSE)</f>
        <v>0.81120000000000003</v>
      </c>
      <c r="J23" s="12">
        <f>VLOOKUP($A23,'Top3 OTP Adjusted RAW'!$C:$J,7,FALSE)</f>
        <v>0.75929999999999997</v>
      </c>
      <c r="K23" s="12">
        <f>VLOOKUP($A23,'Top3 OTP Adjusted RAW'!$C:$J,8,FALSE)</f>
        <v>0.63939999999999997</v>
      </c>
    </row>
    <row r="24" spans="1:11" x14ac:dyDescent="0.2">
      <c r="A24">
        <v>20</v>
      </c>
      <c r="B24" s="17" t="s">
        <v>31</v>
      </c>
      <c r="C24" s="15"/>
      <c r="D24" s="11" t="s">
        <v>9</v>
      </c>
      <c r="E24" s="28" t="s">
        <v>81</v>
      </c>
      <c r="F24" s="12">
        <f>VLOOKUP($A24,'Top3 OTP Adjusted RAW'!$C:$J,3,FALSE)</f>
        <v>0.80010000000000003</v>
      </c>
      <c r="G24" s="12">
        <f>VLOOKUP($A24,'Top3 OTP Adjusted RAW'!$C:$J,4,FALSE)</f>
        <v>0.8246</v>
      </c>
      <c r="H24" s="12">
        <f>VLOOKUP($A24,'Top3 OTP Adjusted RAW'!$C:$J,5,FALSE)</f>
        <v>0.7843</v>
      </c>
      <c r="I24" s="12">
        <f>VLOOKUP($A24,'Top3 OTP Adjusted RAW'!$C:$J,6,FALSE)</f>
        <v>0.78420000000000001</v>
      </c>
      <c r="J24" s="12">
        <f>VLOOKUP($A24,'Top3 OTP Adjusted RAW'!$C:$J,7,FALSE)</f>
        <v>0.7823</v>
      </c>
      <c r="K24" s="12">
        <f>VLOOKUP($A24,'Top3 OTP Adjusted RAW'!$C:$J,8,FALSE)</f>
        <v>0.6099</v>
      </c>
    </row>
    <row r="25" spans="1:11" x14ac:dyDescent="0.2">
      <c r="A25">
        <v>41</v>
      </c>
      <c r="B25" s="17" t="s">
        <v>32</v>
      </c>
      <c r="C25" s="15"/>
      <c r="D25" s="11" t="s">
        <v>9</v>
      </c>
      <c r="E25" s="28" t="s">
        <v>81</v>
      </c>
      <c r="F25" s="12">
        <f>VLOOKUP($A25,'Top3 OTP Adjusted RAW'!$C:$J,3,FALSE)</f>
        <v>0.81020000000000003</v>
      </c>
      <c r="G25" s="12">
        <f>VLOOKUP($A25,'Top3 OTP Adjusted RAW'!$C:$J,4,FALSE)</f>
        <v>0.85729999999999995</v>
      </c>
      <c r="H25" s="12">
        <f>VLOOKUP($A25,'Top3 OTP Adjusted RAW'!$C:$J,5,FALSE)</f>
        <v>0.76419999999999999</v>
      </c>
      <c r="I25" s="12">
        <f>VLOOKUP($A25,'Top3 OTP Adjusted RAW'!$C:$J,6,FALSE)</f>
        <v>0.79979999999999996</v>
      </c>
      <c r="J25" s="12">
        <f>VLOOKUP($A25,'Top3 OTP Adjusted RAW'!$C:$J,7,FALSE)</f>
        <v>0.79169999999999996</v>
      </c>
      <c r="K25" s="12">
        <f>VLOOKUP($A25,'Top3 OTP Adjusted RAW'!$C:$J,8,FALSE)</f>
        <v>0.57730000000000004</v>
      </c>
    </row>
    <row r="26" spans="1:11" x14ac:dyDescent="0.2">
      <c r="A26">
        <v>65</v>
      </c>
      <c r="B26" s="17" t="s">
        <v>33</v>
      </c>
      <c r="C26" s="15"/>
      <c r="D26" s="11" t="s">
        <v>9</v>
      </c>
      <c r="E26" s="28" t="s">
        <v>81</v>
      </c>
      <c r="F26" s="12">
        <f>VLOOKUP($A26,'Top3 OTP Adjusted RAW'!$C:$J,3,FALSE)</f>
        <v>0.85219999999999996</v>
      </c>
      <c r="G26" s="12">
        <f>VLOOKUP($A26,'Top3 OTP Adjusted RAW'!$C:$J,4,FALSE)</f>
        <v>0.94740000000000002</v>
      </c>
      <c r="H26" s="12">
        <f>VLOOKUP($A26,'Top3 OTP Adjusted RAW'!$C:$J,5,FALSE)</f>
        <v>0.86439999999999995</v>
      </c>
      <c r="I26" s="12">
        <f>VLOOKUP($A26,'Top3 OTP Adjusted RAW'!$C:$J,6,FALSE)</f>
        <v>0.86470000000000002</v>
      </c>
      <c r="J26" s="12">
        <f>VLOOKUP($A26,'Top3 OTP Adjusted RAW'!$C:$J,7,FALSE)</f>
        <v>0.82869999999999999</v>
      </c>
      <c r="K26" s="12">
        <f>VLOOKUP($A26,'Top3 OTP Adjusted RAW'!$C:$J,8,FALSE)</f>
        <v>0.64029999999999998</v>
      </c>
    </row>
    <row r="27" spans="1:11" x14ac:dyDescent="0.2">
      <c r="A27">
        <v>22</v>
      </c>
      <c r="B27" s="17" t="s">
        <v>34</v>
      </c>
      <c r="C27" s="15"/>
      <c r="D27" s="11" t="s">
        <v>9</v>
      </c>
      <c r="E27" s="28" t="s">
        <v>81</v>
      </c>
      <c r="F27" s="12">
        <f>VLOOKUP($A27,'Top3 OTP Adjusted RAW'!$C:$J,3,FALSE)</f>
        <v>0.77600000000000002</v>
      </c>
      <c r="G27" s="12">
        <f>VLOOKUP($A27,'Top3 OTP Adjusted RAW'!$C:$J,4,FALSE)</f>
        <v>0.84419999999999995</v>
      </c>
      <c r="H27" s="12">
        <f>VLOOKUP($A27,'Top3 OTP Adjusted RAW'!$C:$J,5,FALSE)</f>
        <v>0.75519999999999998</v>
      </c>
      <c r="I27" s="12">
        <f>VLOOKUP($A27,'Top3 OTP Adjusted RAW'!$C:$J,6,FALSE)</f>
        <v>0.76839999999999997</v>
      </c>
      <c r="J27" s="12">
        <f>VLOOKUP($A27,'Top3 OTP Adjusted RAW'!$C:$J,7,FALSE)</f>
        <v>0.75660000000000005</v>
      </c>
      <c r="K27" s="12">
        <f>VLOOKUP($A27,'Top3 OTP Adjusted RAW'!$C:$J,8,FALSE)</f>
        <v>0.57599999999999996</v>
      </c>
    </row>
    <row r="28" spans="1:11" x14ac:dyDescent="0.2">
      <c r="A28">
        <v>56</v>
      </c>
      <c r="B28" s="16" t="s">
        <v>35</v>
      </c>
      <c r="C28" s="15"/>
      <c r="D28" s="11" t="s">
        <v>9</v>
      </c>
      <c r="E28" s="28" t="s">
        <v>81</v>
      </c>
      <c r="F28" s="12">
        <f>VLOOKUP($A28,'Top3 OTP Adjusted RAW'!$C:$J,3,FALSE)</f>
        <v>0.75600000000000001</v>
      </c>
      <c r="G28" s="12">
        <f>VLOOKUP($A28,'Top3 OTP Adjusted RAW'!$C:$J,4,FALSE)</f>
        <v>0.84430000000000005</v>
      </c>
      <c r="H28" s="12">
        <f>VLOOKUP($A28,'Top3 OTP Adjusted RAW'!$C:$J,5,FALSE)</f>
        <v>0.70009999999999994</v>
      </c>
      <c r="I28" s="12">
        <f>VLOOKUP($A28,'Top3 OTP Adjusted RAW'!$C:$J,6,FALSE)</f>
        <v>0.79420000000000002</v>
      </c>
      <c r="J28" s="12">
        <f>VLOOKUP($A28,'Top3 OTP Adjusted RAW'!$C:$J,7,FALSE)</f>
        <v>0.66710000000000003</v>
      </c>
      <c r="K28" s="12">
        <f>VLOOKUP($A28,'Top3 OTP Adjusted RAW'!$C:$J,8,FALSE)</f>
        <v>0.54290000000000005</v>
      </c>
    </row>
    <row r="29" spans="1:11" x14ac:dyDescent="0.2">
      <c r="A29">
        <v>35</v>
      </c>
      <c r="B29" s="16" t="s">
        <v>36</v>
      </c>
      <c r="C29" s="15"/>
      <c r="D29" s="11" t="s">
        <v>9</v>
      </c>
      <c r="E29" s="28" t="s">
        <v>81</v>
      </c>
      <c r="F29" s="12">
        <f>VLOOKUP($A29,'Top3 OTP Adjusted RAW'!$C:$J,3,FALSE)</f>
        <v>0.86660000000000004</v>
      </c>
      <c r="G29" s="12">
        <f>VLOOKUP($A29,'Top3 OTP Adjusted RAW'!$C:$J,4,FALSE)</f>
        <v>0.88090000000000002</v>
      </c>
      <c r="H29" s="12">
        <f>VLOOKUP($A29,'Top3 OTP Adjusted RAW'!$C:$J,5,FALSE)</f>
        <v>0.81530000000000002</v>
      </c>
      <c r="I29" s="12">
        <f>VLOOKUP($A29,'Top3 OTP Adjusted RAW'!$C:$J,6,FALSE)</f>
        <v>0.87539999999999996</v>
      </c>
      <c r="J29" s="12">
        <f>VLOOKUP($A29,'Top3 OTP Adjusted RAW'!$C:$J,7,FALSE)</f>
        <v>0.80659999999999998</v>
      </c>
      <c r="K29" s="12">
        <f>VLOOKUP($A29,'Top3 OTP Adjusted RAW'!$C:$J,8,FALSE)</f>
        <v>0.68559999999999999</v>
      </c>
    </row>
    <row r="30" spans="1:11" x14ac:dyDescent="0.2">
      <c r="A30">
        <v>57</v>
      </c>
      <c r="B30" s="16" t="s">
        <v>37</v>
      </c>
      <c r="C30" s="15"/>
      <c r="D30" s="11" t="s">
        <v>9</v>
      </c>
      <c r="E30" s="28" t="s">
        <v>81</v>
      </c>
      <c r="F30" s="12">
        <f>VLOOKUP($A30,'Top3 OTP Adjusted RAW'!$C:$J,3,FALSE)</f>
        <v>0.8377</v>
      </c>
      <c r="G30" s="12">
        <f>VLOOKUP($A30,'Top3 OTP Adjusted RAW'!$C:$J,4,FALSE)</f>
        <v>0.88680000000000003</v>
      </c>
      <c r="H30" s="12">
        <f>VLOOKUP($A30,'Top3 OTP Adjusted RAW'!$C:$J,5,FALSE)</f>
        <v>0.82920000000000005</v>
      </c>
      <c r="I30" s="12">
        <f>VLOOKUP($A30,'Top3 OTP Adjusted RAW'!$C:$J,6,FALSE)</f>
        <v>0.87219999999999998</v>
      </c>
      <c r="J30" s="12">
        <f>VLOOKUP($A30,'Top3 OTP Adjusted RAW'!$C:$J,7,FALSE)</f>
        <v>0.81040000000000001</v>
      </c>
      <c r="K30" s="12">
        <f>VLOOKUP($A30,'Top3 OTP Adjusted RAW'!$C:$J,8,FALSE)</f>
        <v>0.58379999999999999</v>
      </c>
    </row>
    <row r="31" spans="1:11" x14ac:dyDescent="0.2">
      <c r="A31">
        <v>67</v>
      </c>
      <c r="B31" s="16" t="s">
        <v>38</v>
      </c>
      <c r="C31" s="15"/>
      <c r="D31" s="11" t="s">
        <v>9</v>
      </c>
      <c r="E31" s="28" t="s">
        <v>81</v>
      </c>
      <c r="F31" s="12">
        <f>VLOOKUP($A31,'Top3 OTP Adjusted RAW'!$C:$J,3,FALSE)</f>
        <v>0.92049999999999998</v>
      </c>
      <c r="G31" s="12">
        <f>VLOOKUP($A31,'Top3 OTP Adjusted RAW'!$C:$J,4,FALSE)</f>
        <v>0.92400000000000004</v>
      </c>
      <c r="H31" s="12">
        <f>VLOOKUP($A31,'Top3 OTP Adjusted RAW'!$C:$J,5,FALSE)</f>
        <v>0.9</v>
      </c>
      <c r="I31" s="12">
        <f>VLOOKUP($A31,'Top3 OTP Adjusted RAW'!$C:$J,6,FALSE)</f>
        <v>0.90480000000000005</v>
      </c>
      <c r="J31" s="12">
        <f>VLOOKUP($A31,'Top3 OTP Adjusted RAW'!$C:$J,7,FALSE)</f>
        <v>0.9264</v>
      </c>
      <c r="K31" s="12">
        <f>VLOOKUP($A31,'Top3 OTP Adjusted RAW'!$C:$J,8,FALSE)</f>
        <v>0.6714</v>
      </c>
    </row>
    <row r="32" spans="1:11" x14ac:dyDescent="0.2">
      <c r="A32">
        <v>39</v>
      </c>
      <c r="B32" s="16" t="s">
        <v>39</v>
      </c>
      <c r="C32" s="15"/>
      <c r="D32" s="11" t="s">
        <v>9</v>
      </c>
      <c r="E32" s="28" t="s">
        <v>81</v>
      </c>
      <c r="F32" s="12">
        <f>VLOOKUP($A32,'Top3 OTP Adjusted RAW'!$C:$J,3,FALSE)</f>
        <v>0.83189999999999997</v>
      </c>
      <c r="G32" s="12">
        <f>VLOOKUP($A32,'Top3 OTP Adjusted RAW'!$C:$J,4,FALSE)</f>
        <v>0.89039999999999997</v>
      </c>
      <c r="H32" s="12">
        <f>VLOOKUP($A32,'Top3 OTP Adjusted RAW'!$C:$J,5,FALSE)</f>
        <v>0.84599999999999997</v>
      </c>
      <c r="I32" s="12">
        <f>VLOOKUP($A32,'Top3 OTP Adjusted RAW'!$C:$J,6,FALSE)</f>
        <v>0.84350000000000003</v>
      </c>
      <c r="J32" s="12">
        <f>VLOOKUP($A32,'Top3 OTP Adjusted RAW'!$C:$J,7,FALSE)</f>
        <v>0.7732</v>
      </c>
      <c r="K32" s="12">
        <f>VLOOKUP($A32,'Top3 OTP Adjusted RAW'!$C:$J,8,FALSE)</f>
        <v>0.62539999999999996</v>
      </c>
    </row>
    <row r="33" spans="1:11" x14ac:dyDescent="0.2">
      <c r="A33">
        <v>4</v>
      </c>
      <c r="B33" s="20" t="s">
        <v>40</v>
      </c>
      <c r="C33" s="15"/>
      <c r="D33" s="11" t="s">
        <v>9</v>
      </c>
      <c r="E33" s="28" t="s">
        <v>81</v>
      </c>
      <c r="F33" s="12">
        <f>VLOOKUP($A33,'Top3 OTP Adjusted RAW'!$C:$J,3,FALSE)</f>
        <v>0.86329999999999996</v>
      </c>
      <c r="G33" s="12">
        <f>VLOOKUP($A33,'Top3 OTP Adjusted RAW'!$C:$J,4,FALSE)</f>
        <v>0.87390000000000001</v>
      </c>
      <c r="H33" s="12">
        <f>VLOOKUP($A33,'Top3 OTP Adjusted RAW'!$C:$J,5,FALSE)</f>
        <v>0.78669999999999995</v>
      </c>
      <c r="I33" s="12">
        <f>VLOOKUP($A33,'Top3 OTP Adjusted RAW'!$C:$J,6,FALSE)</f>
        <v>0.83789999999999998</v>
      </c>
      <c r="J33" s="12">
        <f>VLOOKUP($A33,'Top3 OTP Adjusted RAW'!$C:$J,7,FALSE)</f>
        <v>0.79269999999999996</v>
      </c>
      <c r="K33" s="12">
        <f>VLOOKUP($A33,'Top3 OTP Adjusted RAW'!$C:$J,8,FALSE)</f>
        <v>0.52100000000000002</v>
      </c>
    </row>
    <row r="34" spans="1:11" x14ac:dyDescent="0.2">
      <c r="A34">
        <v>63</v>
      </c>
      <c r="B34" s="16" t="s">
        <v>41</v>
      </c>
      <c r="C34" s="15"/>
      <c r="D34" s="11" t="s">
        <v>9</v>
      </c>
      <c r="E34" s="28" t="s">
        <v>81</v>
      </c>
      <c r="F34" s="12">
        <f>VLOOKUP($A34,'Top3 OTP Adjusted RAW'!$C:$J,3,FALSE)</f>
        <v>0.61570000000000003</v>
      </c>
      <c r="G34" s="12">
        <f>VLOOKUP($A34,'Top3 OTP Adjusted RAW'!$C:$J,4,FALSE)</f>
        <v>0.82669999999999999</v>
      </c>
      <c r="H34" s="12">
        <f>VLOOKUP($A34,'Top3 OTP Adjusted RAW'!$C:$J,5,FALSE)</f>
        <v>0.72829999999999995</v>
      </c>
      <c r="I34" s="12">
        <f>VLOOKUP($A34,'Top3 OTP Adjusted RAW'!$C:$J,6,FALSE)</f>
        <v>0.56969999999999998</v>
      </c>
      <c r="J34" s="12">
        <f>VLOOKUP($A34,'Top3 OTP Adjusted RAW'!$C:$J,7,FALSE)</f>
        <v>0.70089999999999997</v>
      </c>
      <c r="K34" s="12">
        <f>VLOOKUP($A34,'Top3 OTP Adjusted RAW'!$C:$J,8,FALSE)</f>
        <v>0.42659999999999998</v>
      </c>
    </row>
    <row r="35" spans="1:11" x14ac:dyDescent="0.2">
      <c r="A35">
        <v>27</v>
      </c>
      <c r="B35" s="16" t="s">
        <v>42</v>
      </c>
      <c r="C35" s="15"/>
      <c r="D35" s="11" t="s">
        <v>9</v>
      </c>
      <c r="E35" s="28" t="s">
        <v>81</v>
      </c>
      <c r="F35" s="12">
        <f>VLOOKUP($A35,'Top3 OTP Adjusted RAW'!$C:$J,3,FALSE)</f>
        <v>0.64139999999999997</v>
      </c>
      <c r="G35" s="12">
        <f>VLOOKUP($A35,'Top3 OTP Adjusted RAW'!$C:$J,4,FALSE)</f>
        <v>0.81320000000000003</v>
      </c>
      <c r="H35" s="12">
        <f>VLOOKUP($A35,'Top3 OTP Adjusted RAW'!$C:$J,5,FALSE)</f>
        <v>0.60529999999999995</v>
      </c>
      <c r="I35" s="12">
        <f>VLOOKUP($A35,'Top3 OTP Adjusted RAW'!$C:$J,6,FALSE)</f>
        <v>0.69820000000000004</v>
      </c>
      <c r="J35" s="12">
        <f>VLOOKUP($A35,'Top3 OTP Adjusted RAW'!$C:$J,7,FALSE)</f>
        <v>0.53849999999999998</v>
      </c>
      <c r="K35" s="12">
        <f>VLOOKUP($A35,'Top3 OTP Adjusted RAW'!$C:$J,8,FALSE)</f>
        <v>0.48830000000000001</v>
      </c>
    </row>
    <row r="36" spans="1:11" x14ac:dyDescent="0.2">
      <c r="A36">
        <v>26</v>
      </c>
      <c r="B36" s="16" t="s">
        <v>43</v>
      </c>
      <c r="C36" s="15"/>
      <c r="D36" s="11" t="s">
        <v>9</v>
      </c>
      <c r="E36" s="28" t="s">
        <v>81</v>
      </c>
      <c r="F36" s="12">
        <f>VLOOKUP($A36,'Top3 OTP Adjusted RAW'!$C:$J,3,FALSE)</f>
        <v>0.64480000000000004</v>
      </c>
      <c r="G36" s="12">
        <f>VLOOKUP($A36,'Top3 OTP Adjusted RAW'!$C:$J,4,FALSE)</f>
        <v>0.77180000000000004</v>
      </c>
      <c r="H36" s="12">
        <f>VLOOKUP($A36,'Top3 OTP Adjusted RAW'!$C:$J,5,FALSE)</f>
        <v>0.62719999999999998</v>
      </c>
      <c r="I36" s="12">
        <f>VLOOKUP($A36,'Top3 OTP Adjusted RAW'!$C:$J,6,FALSE)</f>
        <v>0.68489999999999995</v>
      </c>
      <c r="J36" s="12">
        <f>VLOOKUP($A36,'Top3 OTP Adjusted RAW'!$C:$J,7,FALSE)</f>
        <v>0.68910000000000005</v>
      </c>
      <c r="K36" s="12">
        <f>VLOOKUP($A36,'Top3 OTP Adjusted RAW'!$C:$J,8,FALSE)</f>
        <v>0.41699999999999998</v>
      </c>
    </row>
    <row r="37" spans="1:11" x14ac:dyDescent="0.2">
      <c r="A37">
        <v>18</v>
      </c>
      <c r="B37" s="16" t="s">
        <v>44</v>
      </c>
      <c r="C37" s="15"/>
      <c r="D37" s="11" t="s">
        <v>9</v>
      </c>
      <c r="E37" s="28" t="s">
        <v>81</v>
      </c>
      <c r="F37" s="12">
        <f>VLOOKUP($A37,'Top3 OTP Adjusted RAW'!$C:$J,3,FALSE)</f>
        <v>0.65780000000000005</v>
      </c>
      <c r="G37" s="12">
        <f>VLOOKUP($A37,'Top3 OTP Adjusted RAW'!$C:$J,4,FALSE)</f>
        <v>0.79430000000000001</v>
      </c>
      <c r="H37" s="12">
        <f>VLOOKUP($A37,'Top3 OTP Adjusted RAW'!$C:$J,5,FALSE)</f>
        <v>0.64829999999999999</v>
      </c>
      <c r="I37" s="12">
        <f>VLOOKUP($A37,'Top3 OTP Adjusted RAW'!$C:$J,6,FALSE)</f>
        <v>0.70879999999999999</v>
      </c>
      <c r="J37" s="12">
        <f>VLOOKUP($A37,'Top3 OTP Adjusted RAW'!$C:$J,7,FALSE)</f>
        <v>0.69310000000000005</v>
      </c>
      <c r="K37" s="12">
        <f>VLOOKUP($A37,'Top3 OTP Adjusted RAW'!$C:$J,8,FALSE)</f>
        <v>0.4345</v>
      </c>
    </row>
    <row r="38" spans="1:11" x14ac:dyDescent="0.2">
      <c r="A38">
        <v>30</v>
      </c>
      <c r="B38" s="16" t="s">
        <v>45</v>
      </c>
      <c r="C38" s="15"/>
      <c r="D38" s="11" t="s">
        <v>9</v>
      </c>
      <c r="E38" s="28" t="s">
        <v>81</v>
      </c>
      <c r="F38" s="12">
        <f>VLOOKUP($A38,'Top3 OTP Adjusted RAW'!$C:$J,3,FALSE)</f>
        <v>0.7137</v>
      </c>
      <c r="G38" s="12">
        <f>VLOOKUP($A38,'Top3 OTP Adjusted RAW'!$C:$J,4,FALSE)</f>
        <v>0.82550000000000001</v>
      </c>
      <c r="H38" s="12">
        <f>VLOOKUP($A38,'Top3 OTP Adjusted RAW'!$C:$J,5,FALSE)</f>
        <v>0.6996</v>
      </c>
      <c r="I38" s="12">
        <f>VLOOKUP($A38,'Top3 OTP Adjusted RAW'!$C:$J,6,FALSE)</f>
        <v>0.749</v>
      </c>
      <c r="J38" s="12">
        <f>VLOOKUP($A38,'Top3 OTP Adjusted RAW'!$C:$J,7,FALSE)</f>
        <v>0.70169999999999999</v>
      </c>
      <c r="K38" s="12">
        <f>VLOOKUP($A38,'Top3 OTP Adjusted RAW'!$C:$J,8,FALSE)</f>
        <v>0.53979999999999995</v>
      </c>
    </row>
    <row r="39" spans="1:11" x14ac:dyDescent="0.2">
      <c r="A39">
        <v>34</v>
      </c>
      <c r="B39" s="16" t="s">
        <v>46</v>
      </c>
      <c r="C39" s="15"/>
      <c r="D39" s="11" t="s">
        <v>9</v>
      </c>
      <c r="E39" s="28" t="s">
        <v>81</v>
      </c>
      <c r="F39" s="12">
        <f>VLOOKUP($A39,'Top3 OTP Adjusted RAW'!$C:$J,3,FALSE)</f>
        <v>0.7087</v>
      </c>
      <c r="G39" s="12">
        <f>VLOOKUP($A39,'Top3 OTP Adjusted RAW'!$C:$J,4,FALSE)</f>
        <v>0.79879999999999995</v>
      </c>
      <c r="H39" s="12">
        <f>VLOOKUP($A39,'Top3 OTP Adjusted RAW'!$C:$J,5,FALSE)</f>
        <v>0.69130000000000003</v>
      </c>
      <c r="I39" s="12">
        <f>VLOOKUP($A39,'Top3 OTP Adjusted RAW'!$C:$J,6,FALSE)</f>
        <v>0.73319999999999996</v>
      </c>
      <c r="J39" s="12">
        <f>VLOOKUP($A39,'Top3 OTP Adjusted RAW'!$C:$J,7,FALSE)</f>
        <v>0.64270000000000005</v>
      </c>
      <c r="K39" s="12">
        <f>VLOOKUP($A39,'Top3 OTP Adjusted RAW'!$C:$J,8,FALSE)</f>
        <v>0.48149999999999998</v>
      </c>
    </row>
    <row r="40" spans="1:11" x14ac:dyDescent="0.2">
      <c r="A40">
        <v>52</v>
      </c>
      <c r="B40" s="16" t="s">
        <v>47</v>
      </c>
      <c r="C40" s="15"/>
      <c r="D40" s="11" t="s">
        <v>9</v>
      </c>
      <c r="E40" s="28" t="s">
        <v>81</v>
      </c>
      <c r="F40" s="12">
        <f>VLOOKUP($A40,'Top3 OTP Adjusted RAW'!$C:$J,3,FALSE)</f>
        <v>0.63990000000000002</v>
      </c>
      <c r="G40" s="12">
        <f>VLOOKUP($A40,'Top3 OTP Adjusted RAW'!$C:$J,4,FALSE)</f>
        <v>0.7419</v>
      </c>
      <c r="H40" s="12">
        <f>VLOOKUP($A40,'Top3 OTP Adjusted RAW'!$C:$J,5,FALSE)</f>
        <v>0.60599999999999998</v>
      </c>
      <c r="I40" s="12">
        <f>VLOOKUP($A40,'Top3 OTP Adjusted RAW'!$C:$J,6,FALSE)</f>
        <v>0.66110000000000002</v>
      </c>
      <c r="J40" s="12">
        <f>VLOOKUP($A40,'Top3 OTP Adjusted RAW'!$C:$J,7,FALSE)</f>
        <v>0.60589999999999999</v>
      </c>
      <c r="K40" s="12">
        <f>VLOOKUP($A40,'Top3 OTP Adjusted RAW'!$C:$J,8,FALSE)</f>
        <v>0.44819999999999999</v>
      </c>
    </row>
    <row r="41" spans="1:11" x14ac:dyDescent="0.2">
      <c r="A41">
        <v>25</v>
      </c>
      <c r="B41" s="16" t="s">
        <v>48</v>
      </c>
      <c r="C41" s="15"/>
      <c r="D41" s="11" t="s">
        <v>9</v>
      </c>
      <c r="E41" s="28" t="s">
        <v>81</v>
      </c>
      <c r="F41" s="12">
        <f>VLOOKUP($A41,'Top3 OTP Adjusted RAW'!$C:$J,3,FALSE)</f>
        <v>0.70440000000000003</v>
      </c>
      <c r="G41" s="12">
        <f>VLOOKUP($A41,'Top3 OTP Adjusted RAW'!$C:$J,4,FALSE)</f>
        <v>0.81869999999999998</v>
      </c>
      <c r="H41" s="12">
        <f>VLOOKUP($A41,'Top3 OTP Adjusted RAW'!$C:$J,5,FALSE)</f>
        <v>0.69079999999999997</v>
      </c>
      <c r="I41" s="12">
        <f>VLOOKUP($A41,'Top3 OTP Adjusted RAW'!$C:$J,6,FALSE)</f>
        <v>0.6986</v>
      </c>
      <c r="J41" s="12">
        <f>VLOOKUP($A41,'Top3 OTP Adjusted RAW'!$C:$J,7,FALSE)</f>
        <v>0.61419999999999997</v>
      </c>
      <c r="K41" s="12">
        <f>VLOOKUP($A41,'Top3 OTP Adjusted RAW'!$C:$J,8,FALSE)</f>
        <v>0.45839999999999997</v>
      </c>
    </row>
    <row r="42" spans="1:11" x14ac:dyDescent="0.2">
      <c r="A42">
        <v>45</v>
      </c>
      <c r="B42" s="16" t="s">
        <v>49</v>
      </c>
      <c r="C42" s="15"/>
      <c r="D42" s="11" t="s">
        <v>9</v>
      </c>
      <c r="E42" s="28" t="s">
        <v>81</v>
      </c>
      <c r="F42" s="12">
        <f>VLOOKUP($A42,'Top3 OTP Adjusted RAW'!$C:$J,3,FALSE)</f>
        <v>0.70640000000000003</v>
      </c>
      <c r="G42" s="12">
        <f>VLOOKUP($A42,'Top3 OTP Adjusted RAW'!$C:$J,4,FALSE)</f>
        <v>0.8095</v>
      </c>
      <c r="H42" s="12">
        <f>VLOOKUP($A42,'Top3 OTP Adjusted RAW'!$C:$J,5,FALSE)</f>
        <v>0.67789999999999995</v>
      </c>
      <c r="I42" s="12">
        <f>VLOOKUP($A42,'Top3 OTP Adjusted RAW'!$C:$J,6,FALSE)</f>
        <v>0.71060000000000001</v>
      </c>
      <c r="J42" s="12">
        <f>VLOOKUP($A42,'Top3 OTP Adjusted RAW'!$C:$J,7,FALSE)</f>
        <v>0.68089999999999995</v>
      </c>
      <c r="K42" s="12">
        <f>VLOOKUP($A42,'Top3 OTP Adjusted RAW'!$C:$J,8,FALSE)</f>
        <v>0.45829999999999999</v>
      </c>
    </row>
    <row r="43" spans="1:11" x14ac:dyDescent="0.2">
      <c r="A43">
        <v>48</v>
      </c>
      <c r="B43" s="16" t="s">
        <v>50</v>
      </c>
      <c r="C43" s="15"/>
      <c r="D43" s="11" t="s">
        <v>9</v>
      </c>
      <c r="E43" s="28" t="s">
        <v>81</v>
      </c>
      <c r="F43" s="12">
        <f>VLOOKUP($A43,'Top3 OTP Adjusted RAW'!$C:$J,3,FALSE)</f>
        <v>0.70120000000000005</v>
      </c>
      <c r="G43" s="12">
        <f>VLOOKUP($A43,'Top3 OTP Adjusted RAW'!$C:$J,4,FALSE)</f>
        <v>0.76859999999999995</v>
      </c>
      <c r="H43" s="12">
        <f>VLOOKUP($A43,'Top3 OTP Adjusted RAW'!$C:$J,5,FALSE)</f>
        <v>0.67</v>
      </c>
      <c r="I43" s="12">
        <f>VLOOKUP($A43,'Top3 OTP Adjusted RAW'!$C:$J,6,FALSE)</f>
        <v>0.77059999999999995</v>
      </c>
      <c r="J43" s="12">
        <f>VLOOKUP($A43,'Top3 OTP Adjusted RAW'!$C:$J,7,FALSE)</f>
        <v>0.70479999999999998</v>
      </c>
      <c r="K43" s="12">
        <f>VLOOKUP($A43,'Top3 OTP Adjusted RAW'!$C:$J,8,FALSE)</f>
        <v>0.54079999999999995</v>
      </c>
    </row>
    <row r="44" spans="1:11" x14ac:dyDescent="0.2">
      <c r="A44">
        <v>19</v>
      </c>
      <c r="B44" s="16" t="s">
        <v>51</v>
      </c>
      <c r="C44" s="15"/>
      <c r="D44" s="11" t="s">
        <v>9</v>
      </c>
      <c r="E44" s="28" t="s">
        <v>81</v>
      </c>
      <c r="F44" s="12"/>
      <c r="G44" s="12"/>
      <c r="H44" s="12"/>
      <c r="I44" s="12"/>
      <c r="J44" s="12"/>
      <c r="K44" s="12"/>
    </row>
    <row r="45" spans="1:11" x14ac:dyDescent="0.2">
      <c r="A45">
        <v>16</v>
      </c>
      <c r="B45" s="16" t="s">
        <v>52</v>
      </c>
      <c r="C45" s="15"/>
      <c r="D45" s="11" t="s">
        <v>9</v>
      </c>
      <c r="E45" s="28" t="s">
        <v>81</v>
      </c>
      <c r="F45" s="12">
        <f>VLOOKUP($A45,'Top3 OTP Adjusted RAW'!$C:$J,3,FALSE)</f>
        <v>0.63790000000000002</v>
      </c>
      <c r="G45" s="12">
        <f>VLOOKUP($A45,'Top3 OTP Adjusted RAW'!$C:$J,4,FALSE)</f>
        <v>0.74539999999999995</v>
      </c>
      <c r="H45" s="12">
        <f>VLOOKUP($A45,'Top3 OTP Adjusted RAW'!$C:$J,5,FALSE)</f>
        <v>0.61160000000000003</v>
      </c>
      <c r="I45" s="12">
        <f>VLOOKUP($A45,'Top3 OTP Adjusted RAW'!$C:$J,6,FALSE)</f>
        <v>0.67010000000000003</v>
      </c>
      <c r="J45" s="12">
        <f>VLOOKUP($A45,'Top3 OTP Adjusted RAW'!$C:$J,7,FALSE)</f>
        <v>0.60270000000000001</v>
      </c>
      <c r="K45" s="12">
        <f>VLOOKUP($A45,'Top3 OTP Adjusted RAW'!$C:$J,8,FALSE)</f>
        <v>0.45050000000000001</v>
      </c>
    </row>
    <row r="46" spans="1:11" x14ac:dyDescent="0.2">
      <c r="A46">
        <v>28</v>
      </c>
      <c r="B46" s="16" t="s">
        <v>53</v>
      </c>
      <c r="C46" s="15"/>
      <c r="D46" s="11" t="s">
        <v>9</v>
      </c>
      <c r="E46" s="28" t="s">
        <v>81</v>
      </c>
      <c r="F46" s="12">
        <f>VLOOKUP($A46,'Top3 OTP Adjusted RAW'!$C:$J,3,FALSE)</f>
        <v>0.67900000000000005</v>
      </c>
      <c r="G46" s="12">
        <f>VLOOKUP($A46,'Top3 OTP Adjusted RAW'!$C:$J,4,FALSE)</f>
        <v>0.8</v>
      </c>
      <c r="H46" s="12">
        <f>VLOOKUP($A46,'Top3 OTP Adjusted RAW'!$C:$J,5,FALSE)</f>
        <v>0.64549999999999996</v>
      </c>
      <c r="I46" s="12">
        <f>VLOOKUP($A46,'Top3 OTP Adjusted RAW'!$C:$J,6,FALSE)</f>
        <v>0.67100000000000004</v>
      </c>
      <c r="J46" s="12">
        <f>VLOOKUP($A46,'Top3 OTP Adjusted RAW'!$C:$J,7,FALSE)</f>
        <v>0.60899999999999999</v>
      </c>
      <c r="K46" s="12">
        <f>VLOOKUP($A46,'Top3 OTP Adjusted RAW'!$C:$J,8,FALSE)</f>
        <v>0.51939999999999997</v>
      </c>
    </row>
    <row r="47" spans="1:11" x14ac:dyDescent="0.2">
      <c r="A47">
        <v>33</v>
      </c>
      <c r="B47" s="16" t="s">
        <v>54</v>
      </c>
      <c r="C47" s="15"/>
      <c r="D47" s="11" t="s">
        <v>9</v>
      </c>
      <c r="E47" s="28" t="s">
        <v>81</v>
      </c>
      <c r="F47" s="12">
        <f>VLOOKUP($A47,'Top3 OTP Adjusted RAW'!$C:$J,3,FALSE)</f>
        <v>0.61709999999999998</v>
      </c>
      <c r="G47" s="12">
        <f>VLOOKUP($A47,'Top3 OTP Adjusted RAW'!$C:$J,4,FALSE)</f>
        <v>0.80510000000000004</v>
      </c>
      <c r="H47" s="12">
        <f>VLOOKUP($A47,'Top3 OTP Adjusted RAW'!$C:$J,5,FALSE)</f>
        <v>0.60309999999999997</v>
      </c>
      <c r="I47" s="12">
        <f>VLOOKUP($A47,'Top3 OTP Adjusted RAW'!$C:$J,6,FALSE)</f>
        <v>0.70340000000000003</v>
      </c>
      <c r="J47" s="12">
        <f>VLOOKUP($A47,'Top3 OTP Adjusted RAW'!$C:$J,7,FALSE)</f>
        <v>0.5948</v>
      </c>
      <c r="K47" s="12">
        <f>VLOOKUP($A47,'Top3 OTP Adjusted RAW'!$C:$J,8,FALSE)</f>
        <v>0.53039999999999998</v>
      </c>
    </row>
    <row r="48" spans="1:11" x14ac:dyDescent="0.2">
      <c r="A48">
        <v>32</v>
      </c>
      <c r="B48" s="16" t="s">
        <v>55</v>
      </c>
      <c r="C48" s="15"/>
      <c r="D48" s="11" t="s">
        <v>9</v>
      </c>
      <c r="E48" s="28" t="s">
        <v>81</v>
      </c>
      <c r="F48" s="12">
        <f>VLOOKUP($A48,'Top3 OTP Adjusted RAW'!$C:$J,3,FALSE)</f>
        <v>0.65939999999999999</v>
      </c>
      <c r="G48" s="12">
        <f>VLOOKUP($A48,'Top3 OTP Adjusted RAW'!$C:$J,4,FALSE)</f>
        <v>0.78390000000000004</v>
      </c>
      <c r="H48" s="12">
        <f>VLOOKUP($A48,'Top3 OTP Adjusted RAW'!$C:$J,5,FALSE)</f>
        <v>0.65339999999999998</v>
      </c>
      <c r="I48" s="12">
        <f>VLOOKUP($A48,'Top3 OTP Adjusted RAW'!$C:$J,6,FALSE)</f>
        <v>0.71870000000000001</v>
      </c>
      <c r="J48" s="12">
        <f>VLOOKUP($A48,'Top3 OTP Adjusted RAW'!$C:$J,7,FALSE)</f>
        <v>0.63329999999999997</v>
      </c>
      <c r="K48" s="12">
        <f>VLOOKUP($A48,'Top3 OTP Adjusted RAW'!$C:$J,8,FALSE)</f>
        <v>0.4294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JMc4/f47wAnvQ7soyIcRtJGR8r+op4cH2aOYJ4qC1TGMuwLIciOUtHUD/GEWO1mZvX1LX9QpKO4rQ3dvbBscNg==" saltValue="eN33gMR3c8/HaPw3TkkTSw==" spinCount="100000" sheet="1" objects="1" scenarios="1"/>
  <conditionalFormatting sqref="F44:F48 F3:F42">
    <cfRule type="cellIs" dxfId="1" priority="2" stopIfTrue="1" operator="greaterThan">
      <formula>$F$2</formula>
    </cfRule>
  </conditionalFormatting>
  <conditionalFormatting sqref="F43">
    <cfRule type="cellIs" dxfId="0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4054-1EC8-47AA-B403-3A5D14061F0F}">
  <dimension ref="A2:A38"/>
  <sheetViews>
    <sheetView topLeftCell="A7" workbookViewId="0">
      <selection sqref="A1:A40"/>
    </sheetView>
  </sheetViews>
  <sheetFormatPr defaultRowHeight="12.75" x14ac:dyDescent="0.2"/>
  <sheetData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93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93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93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93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93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83</v>
      </c>
    </row>
    <row r="38" spans="1:1" x14ac:dyDescent="0.2">
      <c r="A38" t="s">
        <v>112</v>
      </c>
    </row>
  </sheetData>
  <sheetProtection algorithmName="SHA-512" hashValue="ZjLi4jiorAg8QHKEzt5vd4pmK4NvUIDlVJJ8G3p1S1HOWGDKXOr+P9JoRHOsAiU7UXDXjdWpd6oYNFScp2ThXw==" saltValue="e0vgof3DioSknER5ha90jg==" spinCount="100000"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3931-4915-497D-8FDF-228A7EE159F0}">
  <dimension ref="A3:A39"/>
  <sheetViews>
    <sheetView workbookViewId="0">
      <selection activeCell="O23" sqref="O23"/>
    </sheetView>
  </sheetViews>
  <sheetFormatPr defaultRowHeight="12.75" x14ac:dyDescent="0.2"/>
  <sheetData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93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93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93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93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93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113</v>
      </c>
    </row>
    <row r="33" spans="1:1" x14ac:dyDescent="0.2">
      <c r="A33" t="s">
        <v>114</v>
      </c>
    </row>
    <row r="34" spans="1:1" x14ac:dyDescent="0.2">
      <c r="A34" t="s">
        <v>115</v>
      </c>
    </row>
    <row r="35" spans="1:1" x14ac:dyDescent="0.2">
      <c r="A35" t="s">
        <v>116</v>
      </c>
    </row>
    <row r="36" spans="1:1" x14ac:dyDescent="0.2">
      <c r="A36" t="s">
        <v>117</v>
      </c>
    </row>
    <row r="37" spans="1:1" x14ac:dyDescent="0.2">
      <c r="A37" t="s">
        <v>111</v>
      </c>
    </row>
    <row r="38" spans="1:1" x14ac:dyDescent="0.2">
      <c r="A38" t="s">
        <v>83</v>
      </c>
    </row>
    <row r="39" spans="1:1" x14ac:dyDescent="0.2">
      <c r="A39" t="s">
        <v>112</v>
      </c>
    </row>
  </sheetData>
  <sheetProtection algorithmName="SHA-512" hashValue="iIfP3rUPOUmnjXMd/avVt15fm+TBXXLh9Gqx0CG/d7j0mDpLy7OpTfvXP6G6hoc6jyR2G8lTSkz8l1JxMmEoXA==" saltValue="vvCv+okLdJ41j2FzY6Tedg==" spinCount="100000" sheet="1" objects="1" scenario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FCD2-E498-44A3-8055-80145505C4BA}">
  <dimension ref="A2:A38"/>
  <sheetViews>
    <sheetView topLeftCell="A4" workbookViewId="0">
      <selection activeCell="S23" sqref="S23"/>
    </sheetView>
  </sheetViews>
  <sheetFormatPr defaultRowHeight="12.75" x14ac:dyDescent="0.2"/>
  <sheetData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118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119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120</v>
      </c>
    </row>
    <row r="15" spans="1:1" x14ac:dyDescent="0.2">
      <c r="A15" t="s">
        <v>95</v>
      </c>
    </row>
    <row r="16" spans="1:1" x14ac:dyDescent="0.2">
      <c r="A16" t="s">
        <v>93</v>
      </c>
    </row>
    <row r="17" spans="1:1" x14ac:dyDescent="0.2">
      <c r="A17" t="s">
        <v>121</v>
      </c>
    </row>
    <row r="18" spans="1:1" x14ac:dyDescent="0.2">
      <c r="A18" t="s">
        <v>97</v>
      </c>
    </row>
    <row r="19" spans="1:1" x14ac:dyDescent="0.2">
      <c r="A19" t="s">
        <v>93</v>
      </c>
    </row>
    <row r="20" spans="1:1" x14ac:dyDescent="0.2">
      <c r="A20" t="s">
        <v>122</v>
      </c>
    </row>
    <row r="21" spans="1:1" x14ac:dyDescent="0.2">
      <c r="A21" t="s">
        <v>99</v>
      </c>
    </row>
    <row r="22" spans="1:1" x14ac:dyDescent="0.2">
      <c r="A22" t="s">
        <v>93</v>
      </c>
    </row>
    <row r="23" spans="1:1" x14ac:dyDescent="0.2">
      <c r="A23" t="s">
        <v>123</v>
      </c>
    </row>
    <row r="24" spans="1:1" x14ac:dyDescent="0.2">
      <c r="A24" t="s">
        <v>101</v>
      </c>
    </row>
    <row r="25" spans="1:1" x14ac:dyDescent="0.2">
      <c r="A25" t="s">
        <v>93</v>
      </c>
    </row>
    <row r="26" spans="1:1" x14ac:dyDescent="0.2">
      <c r="A26" t="s">
        <v>124</v>
      </c>
    </row>
    <row r="27" spans="1:1" x14ac:dyDescent="0.2">
      <c r="A27" t="s">
        <v>103</v>
      </c>
    </row>
    <row r="28" spans="1:1" x14ac:dyDescent="0.2">
      <c r="A28" t="s">
        <v>93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83</v>
      </c>
    </row>
    <row r="38" spans="1:1" x14ac:dyDescent="0.2">
      <c r="A38" t="s">
        <v>112</v>
      </c>
    </row>
  </sheetData>
  <sheetProtection algorithmName="SHA-512" hashValue="plnYUPQ3TPWYfaWV8R4PCeSN0UF2X6G+avo/Av4LbuLYUijrJpICkPF/2lWSQ/L1x/KVEZA7oYvuK93vSqzl4g==" saltValue="oiYnQR3ZZrulm+5opQ3SAw==" spinCount="100000" sheet="1" objects="1" scenario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7F2D-DD48-4799-A4E9-88310321AF6B}">
  <dimension ref="A3:A39"/>
  <sheetViews>
    <sheetView topLeftCell="A10" workbookViewId="0">
      <selection activeCell="F45" sqref="F45"/>
    </sheetView>
  </sheetViews>
  <sheetFormatPr defaultRowHeight="12.75" x14ac:dyDescent="0.2"/>
  <sheetData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118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119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120</v>
      </c>
    </row>
    <row r="16" spans="1:1" x14ac:dyDescent="0.2">
      <c r="A16" t="s">
        <v>95</v>
      </c>
    </row>
    <row r="17" spans="1:1" x14ac:dyDescent="0.2">
      <c r="A17" t="s">
        <v>93</v>
      </c>
    </row>
    <row r="18" spans="1:1" x14ac:dyDescent="0.2">
      <c r="A18" t="s">
        <v>121</v>
      </c>
    </row>
    <row r="19" spans="1:1" x14ac:dyDescent="0.2">
      <c r="A19" t="s">
        <v>97</v>
      </c>
    </row>
    <row r="20" spans="1:1" x14ac:dyDescent="0.2">
      <c r="A20" t="s">
        <v>93</v>
      </c>
    </row>
    <row r="21" spans="1:1" x14ac:dyDescent="0.2">
      <c r="A21" t="s">
        <v>122</v>
      </c>
    </row>
    <row r="22" spans="1:1" x14ac:dyDescent="0.2">
      <c r="A22" t="s">
        <v>99</v>
      </c>
    </row>
    <row r="23" spans="1:1" x14ac:dyDescent="0.2">
      <c r="A23" t="s">
        <v>93</v>
      </c>
    </row>
    <row r="24" spans="1:1" x14ac:dyDescent="0.2">
      <c r="A24" t="s">
        <v>123</v>
      </c>
    </row>
    <row r="25" spans="1:1" x14ac:dyDescent="0.2">
      <c r="A25" t="s">
        <v>101</v>
      </c>
    </row>
    <row r="26" spans="1:1" x14ac:dyDescent="0.2">
      <c r="A26" t="s">
        <v>93</v>
      </c>
    </row>
    <row r="27" spans="1:1" x14ac:dyDescent="0.2">
      <c r="A27" t="s">
        <v>124</v>
      </c>
    </row>
    <row r="28" spans="1:1" x14ac:dyDescent="0.2">
      <c r="A28" t="s">
        <v>103</v>
      </c>
    </row>
    <row r="29" spans="1:1" x14ac:dyDescent="0.2">
      <c r="A29" t="s">
        <v>93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113</v>
      </c>
    </row>
    <row r="33" spans="1:1" x14ac:dyDescent="0.2">
      <c r="A33" t="s">
        <v>114</v>
      </c>
    </row>
    <row r="34" spans="1:1" x14ac:dyDescent="0.2">
      <c r="A34" t="s">
        <v>115</v>
      </c>
    </row>
    <row r="35" spans="1:1" x14ac:dyDescent="0.2">
      <c r="A35" t="s">
        <v>116</v>
      </c>
    </row>
    <row r="36" spans="1:1" x14ac:dyDescent="0.2">
      <c r="A36" t="s">
        <v>117</v>
      </c>
    </row>
    <row r="37" spans="1:1" x14ac:dyDescent="0.2">
      <c r="A37" t="s">
        <v>111</v>
      </c>
    </row>
    <row r="38" spans="1:1" x14ac:dyDescent="0.2">
      <c r="A38" t="s">
        <v>83</v>
      </c>
    </row>
    <row r="39" spans="1:1" x14ac:dyDescent="0.2">
      <c r="A39" t="s">
        <v>112</v>
      </c>
    </row>
  </sheetData>
  <sheetProtection algorithmName="SHA-512" hashValue="Fua3z2GFXaagsu/opUjwyZb/Hd9w9dl3pGlM2Jz0GdwQykC4FZgzWFzXmsK81R86ru7nCxNeEGub2ZpfLTThwg==" saltValue="ZRCZ18WjMrd6gIMuvpHfMw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6193-AC12-4B5C-BD99-DC149EE94CF7}">
  <dimension ref="A1:D39"/>
  <sheetViews>
    <sheetView workbookViewId="0">
      <selection activeCell="C6" sqref="C6"/>
    </sheetView>
  </sheetViews>
  <sheetFormatPr defaultRowHeight="12.75" x14ac:dyDescent="0.2"/>
  <sheetData>
    <row r="1" spans="1:4" x14ac:dyDescent="0.2">
      <c r="A1" t="s">
        <v>125</v>
      </c>
    </row>
    <row r="2" spans="1:4" x14ac:dyDescent="0.2">
      <c r="A2" t="s">
        <v>126</v>
      </c>
    </row>
    <row r="3" spans="1:4" x14ac:dyDescent="0.2">
      <c r="A3" t="s">
        <v>84</v>
      </c>
    </row>
    <row r="4" spans="1:4" x14ac:dyDescent="0.2">
      <c r="A4" t="s">
        <v>127</v>
      </c>
    </row>
    <row r="5" spans="1:4" x14ac:dyDescent="0.2">
      <c r="A5" t="s">
        <v>86</v>
      </c>
      <c r="B5" t="s">
        <v>128</v>
      </c>
    </row>
    <row r="6" spans="1:4" x14ac:dyDescent="0.2">
      <c r="A6" t="s">
        <v>118</v>
      </c>
      <c r="D6" t="s">
        <v>129</v>
      </c>
    </row>
    <row r="7" spans="1:4" x14ac:dyDescent="0.2">
      <c r="A7" t="s">
        <v>88</v>
      </c>
      <c r="D7" t="s">
        <v>130</v>
      </c>
    </row>
    <row r="8" spans="1:4" x14ac:dyDescent="0.2">
      <c r="A8" t="s">
        <v>89</v>
      </c>
      <c r="D8" t="s">
        <v>131</v>
      </c>
    </row>
    <row r="9" spans="1:4" x14ac:dyDescent="0.2">
      <c r="A9" t="s">
        <v>119</v>
      </c>
      <c r="D9" t="s">
        <v>132</v>
      </c>
    </row>
    <row r="10" spans="1:4" x14ac:dyDescent="0.2">
      <c r="A10" t="s">
        <v>91</v>
      </c>
      <c r="D10" t="s">
        <v>133</v>
      </c>
    </row>
    <row r="11" spans="1:4" x14ac:dyDescent="0.2">
      <c r="A11" t="s">
        <v>92</v>
      </c>
      <c r="B11" t="s">
        <v>134</v>
      </c>
    </row>
    <row r="12" spans="1:4" x14ac:dyDescent="0.2">
      <c r="A12" t="s">
        <v>93</v>
      </c>
      <c r="B12" t="s">
        <v>135</v>
      </c>
    </row>
    <row r="13" spans="1:4" x14ac:dyDescent="0.2">
      <c r="A13" t="s">
        <v>120</v>
      </c>
      <c r="B13" t="s">
        <v>136</v>
      </c>
    </row>
    <row r="14" spans="1:4" x14ac:dyDescent="0.2">
      <c r="A14" t="s">
        <v>95</v>
      </c>
      <c r="B14" t="s">
        <v>137</v>
      </c>
    </row>
    <row r="15" spans="1:4" x14ac:dyDescent="0.2">
      <c r="A15" t="s">
        <v>93</v>
      </c>
      <c r="B15" t="s">
        <v>135</v>
      </c>
    </row>
    <row r="16" spans="1:4" x14ac:dyDescent="0.2">
      <c r="A16" t="s">
        <v>121</v>
      </c>
      <c r="B16" t="s">
        <v>138</v>
      </c>
    </row>
    <row r="17" spans="1:2" x14ac:dyDescent="0.2">
      <c r="A17" t="s">
        <v>97</v>
      </c>
      <c r="B17" t="s">
        <v>139</v>
      </c>
    </row>
    <row r="18" spans="1:2" x14ac:dyDescent="0.2">
      <c r="A18" t="s">
        <v>93</v>
      </c>
    </row>
    <row r="19" spans="1:2" x14ac:dyDescent="0.2">
      <c r="A19" t="s">
        <v>122</v>
      </c>
      <c r="B19" t="s">
        <v>140</v>
      </c>
    </row>
    <row r="20" spans="1:2" x14ac:dyDescent="0.2">
      <c r="A20" t="s">
        <v>99</v>
      </c>
      <c r="B20" t="s">
        <v>141</v>
      </c>
    </row>
    <row r="21" spans="1:2" x14ac:dyDescent="0.2">
      <c r="A21" t="s">
        <v>93</v>
      </c>
    </row>
    <row r="22" spans="1:2" x14ac:dyDescent="0.2">
      <c r="A22" t="s">
        <v>123</v>
      </c>
      <c r="B22" t="s">
        <v>142</v>
      </c>
    </row>
    <row r="23" spans="1:2" x14ac:dyDescent="0.2">
      <c r="A23" t="s">
        <v>101</v>
      </c>
      <c r="B23" t="s">
        <v>143</v>
      </c>
    </row>
    <row r="24" spans="1:2" x14ac:dyDescent="0.2">
      <c r="A24" t="s">
        <v>93</v>
      </c>
    </row>
    <row r="25" spans="1:2" x14ac:dyDescent="0.2">
      <c r="A25" t="s">
        <v>124</v>
      </c>
      <c r="B25" t="s">
        <v>144</v>
      </c>
    </row>
    <row r="26" spans="1:2" x14ac:dyDescent="0.2">
      <c r="A26" t="s">
        <v>103</v>
      </c>
      <c r="B26" t="s">
        <v>145</v>
      </c>
    </row>
    <row r="27" spans="1:2" x14ac:dyDescent="0.2">
      <c r="A27" t="s">
        <v>93</v>
      </c>
    </row>
    <row r="28" spans="1:2" x14ac:dyDescent="0.2">
      <c r="A28" t="s">
        <v>104</v>
      </c>
    </row>
    <row r="29" spans="1:2" x14ac:dyDescent="0.2">
      <c r="A29" t="s">
        <v>105</v>
      </c>
    </row>
    <row r="30" spans="1:2" x14ac:dyDescent="0.2">
      <c r="A30" t="s">
        <v>146</v>
      </c>
      <c r="B30" t="s">
        <v>147</v>
      </c>
    </row>
    <row r="31" spans="1:2" x14ac:dyDescent="0.2">
      <c r="A31" t="s">
        <v>148</v>
      </c>
      <c r="B31" t="s">
        <v>149</v>
      </c>
    </row>
    <row r="32" spans="1:2" x14ac:dyDescent="0.2">
      <c r="A32" t="s">
        <v>150</v>
      </c>
      <c r="B32" t="s">
        <v>151</v>
      </c>
    </row>
    <row r="33" spans="1:2" x14ac:dyDescent="0.2">
      <c r="A33" t="s">
        <v>152</v>
      </c>
      <c r="B33" t="s">
        <v>153</v>
      </c>
    </row>
    <row r="34" spans="1:2" x14ac:dyDescent="0.2">
      <c r="A34" t="s">
        <v>154</v>
      </c>
      <c r="B34" t="s">
        <v>155</v>
      </c>
    </row>
    <row r="35" spans="1:2" x14ac:dyDescent="0.2">
      <c r="A35" t="s">
        <v>156</v>
      </c>
      <c r="B35" t="s">
        <v>157</v>
      </c>
    </row>
    <row r="36" spans="1:2" x14ac:dyDescent="0.2">
      <c r="A36" t="s">
        <v>158</v>
      </c>
    </row>
    <row r="37" spans="1:2" x14ac:dyDescent="0.2">
      <c r="A37" t="s">
        <v>126</v>
      </c>
    </row>
    <row r="38" spans="1:2" x14ac:dyDescent="0.2">
      <c r="A38" t="s">
        <v>159</v>
      </c>
    </row>
    <row r="39" spans="1:2" x14ac:dyDescent="0.2">
      <c r="A39" t="s">
        <v>160</v>
      </c>
    </row>
  </sheetData>
  <sheetProtection algorithmName="SHA-512" hashValue="YvapcLR6Z/hTX41oWJu7k1TyCTODVeEpA5yes44u2ftU5ej52G2g5l5HuXgJRsuKTzpigmo1ItRs9j0Sd2cBbA==" saltValue="UEwpTfXbBWdWsB/xyh+rr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8017b8e9-90f1-45d4-9591-22d5bcd1803d" xsi:nil="true"/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EC763-E8B2-437B-BECE-856EA5130D75}"/>
</file>

<file path=customXml/itemProps2.xml><?xml version="1.0" encoding="utf-8"?>
<ds:datastoreItem xmlns:ds="http://schemas.openxmlformats.org/officeDocument/2006/customXml" ds:itemID="{072AF7CE-563F-4030-9352-CC206573DECE}">
  <ds:schemaRefs>
    <ds:schemaRef ds:uri="http://schemas.microsoft.com/office/2006/metadata/properties"/>
    <ds:schemaRef ds:uri="http://schemas.microsoft.com/office/infopath/2007/PartnerControls"/>
    <ds:schemaRef ds:uri="8017b8e9-90f1-45d4-9591-22d5bcd1803d"/>
  </ds:schemaRefs>
</ds:datastoreItem>
</file>

<file path=customXml/itemProps3.xml><?xml version="1.0" encoding="utf-8"?>
<ds:datastoreItem xmlns:ds="http://schemas.openxmlformats.org/officeDocument/2006/customXml" ds:itemID="{CA178C95-6F30-4D3F-91A9-3D270EE17E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Top3 Non-Adjusted</vt:lpstr>
      <vt:lpstr>Top3 Non-Adjusted RAW</vt:lpstr>
      <vt:lpstr>Top4 Non-Adjusted</vt:lpstr>
      <vt:lpstr>Top4 Non-Adjusted RAW</vt:lpstr>
      <vt:lpstr>Top3 OTP Adjusted RAW</vt:lpstr>
      <vt:lpstr>Top4 OTP Adjusted</vt:lpstr>
      <vt:lpstr>Top4 OTP Adjusted RAW</vt:lpstr>
      <vt:lpstr>Top3 OTP Adjusted</vt:lpstr>
      <vt:lpstr>QUERY TOP 4 Adj</vt:lpstr>
      <vt:lpstr>QUERY TOP 4 UNAdj</vt:lpstr>
      <vt:lpstr>QUERY TOP 3 Adj</vt:lpstr>
      <vt:lpstr>QUERY TOP 3 UNAdj</vt:lpstr>
      <vt:lpstr>QUERY TOP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2021-09-23T13:39:02Z</dcterms:created>
  <dcterms:modified xsi:type="dcterms:W3CDTF">2022-10-24T17:30:07Z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</Properties>
</file>